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J:\051325 Bio-protocol\081425 submit v1\"/>
    </mc:Choice>
  </mc:AlternateContent>
  <xr:revisionPtr revIDLastSave="0" documentId="13_ncr:1_{8775404C-A324-474D-9D61-E3774547D503}" xr6:coauthVersionLast="47" xr6:coauthVersionMax="47" xr10:uidLastSave="{00000000-0000-0000-0000-000000000000}"/>
  <bookViews>
    <workbookView xWindow="3840" yWindow="1872" windowWidth="22548" windowHeight="14688" xr2:uid="{5FEA2581-B1C1-43B5-86E7-E5393EBCC4AA}"/>
  </bookViews>
  <sheets>
    <sheet name="Runx2 BP" sheetId="1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33" i="14" l="1"/>
  <c r="H33" i="14" s="1"/>
  <c r="H27" i="14"/>
  <c r="K43" i="14"/>
  <c r="J43" i="14"/>
  <c r="I43" i="14"/>
  <c r="H43" i="14"/>
  <c r="K40" i="14"/>
  <c r="J40" i="14"/>
  <c r="I40" i="14"/>
  <c r="H40" i="14"/>
  <c r="K37" i="14"/>
  <c r="J37" i="14"/>
  <c r="I37" i="14"/>
  <c r="H37" i="14"/>
  <c r="K33" i="14"/>
  <c r="J33" i="14"/>
  <c r="I33" i="14"/>
  <c r="K30" i="14"/>
  <c r="J30" i="14"/>
  <c r="I30" i="14"/>
  <c r="H30" i="14"/>
  <c r="K27" i="14"/>
  <c r="J27" i="14"/>
  <c r="I27" i="14"/>
  <c r="K20" i="14"/>
  <c r="J20" i="14"/>
  <c r="I20" i="14"/>
  <c r="H20" i="14"/>
  <c r="K17" i="14"/>
  <c r="J17" i="14"/>
  <c r="I17" i="14"/>
  <c r="H17" i="14"/>
  <c r="K14" i="14"/>
  <c r="J14" i="14"/>
  <c r="I14" i="14"/>
  <c r="H14" i="14"/>
  <c r="K10" i="14"/>
  <c r="J10" i="14"/>
  <c r="I10" i="14"/>
  <c r="H10" i="14"/>
  <c r="K7" i="14"/>
  <c r="J7" i="14"/>
  <c r="I7" i="14"/>
  <c r="H7" i="14"/>
  <c r="K4" i="14"/>
  <c r="J4" i="14"/>
  <c r="I4" i="14"/>
  <c r="H4" i="14"/>
  <c r="N37" i="14" l="1"/>
  <c r="O37" i="14"/>
  <c r="M37" i="14"/>
  <c r="R37" i="14" s="1"/>
  <c r="W37" i="14" s="1"/>
  <c r="P37" i="14"/>
  <c r="U37" i="14" s="1"/>
  <c r="Z37" i="14" s="1"/>
  <c r="N40" i="14"/>
  <c r="M40" i="14"/>
  <c r="R40" i="14" s="1"/>
  <c r="W40" i="14" s="1"/>
  <c r="O40" i="14"/>
  <c r="P40" i="14"/>
  <c r="O43" i="14"/>
  <c r="P43" i="14"/>
  <c r="M43" i="14"/>
  <c r="R43" i="14" s="1"/>
  <c r="W43" i="14" s="1"/>
  <c r="N43" i="14"/>
  <c r="S43" i="14" s="1"/>
  <c r="X43" i="14" s="1"/>
  <c r="M30" i="14"/>
  <c r="R30" i="14" s="1"/>
  <c r="W30" i="14" s="1"/>
  <c r="N27" i="14"/>
  <c r="P33" i="14"/>
  <c r="N30" i="14"/>
  <c r="N33" i="14"/>
  <c r="M27" i="14"/>
  <c r="R27" i="14" s="1"/>
  <c r="W27" i="14" s="1"/>
  <c r="M33" i="14"/>
  <c r="R33" i="14" s="1"/>
  <c r="W33" i="14" s="1"/>
  <c r="O27" i="14"/>
  <c r="P27" i="14"/>
  <c r="O30" i="14"/>
  <c r="P30" i="14"/>
  <c r="O33" i="14"/>
  <c r="AC33" i="14" l="1"/>
  <c r="AC29" i="14"/>
  <c r="T37" i="14"/>
  <c r="Y37" i="14" s="1"/>
  <c r="S37" i="14"/>
  <c r="X37" i="14" s="1"/>
  <c r="S40" i="14"/>
  <c r="X40" i="14" s="1"/>
  <c r="U40" i="14"/>
  <c r="Z40" i="14" s="1"/>
  <c r="AF33" i="14" s="1"/>
  <c r="T40" i="14"/>
  <c r="Y40" i="14" s="1"/>
  <c r="S30" i="14"/>
  <c r="X30" i="14" s="1"/>
  <c r="U43" i="14"/>
  <c r="Z43" i="14" s="1"/>
  <c r="AC32" i="14"/>
  <c r="T43" i="14"/>
  <c r="Y43" i="14" s="1"/>
  <c r="AC28" i="14"/>
  <c r="U30" i="14"/>
  <c r="Z30" i="14" s="1"/>
  <c r="T30" i="14"/>
  <c r="Y30" i="14" s="1"/>
  <c r="U27" i="14"/>
  <c r="Z27" i="14" s="1"/>
  <c r="S27" i="14"/>
  <c r="X27" i="14" s="1"/>
  <c r="T33" i="14"/>
  <c r="Y33" i="14" s="1"/>
  <c r="T27" i="14"/>
  <c r="Y27" i="14" s="1"/>
  <c r="U33" i="14"/>
  <c r="Z33" i="14" s="1"/>
  <c r="S33" i="14"/>
  <c r="X33" i="14" s="1"/>
  <c r="AD29" i="14" l="1"/>
  <c r="AD32" i="14"/>
  <c r="AE29" i="14"/>
  <c r="AD40" i="14"/>
  <c r="AD33" i="14"/>
  <c r="AE32" i="14"/>
  <c r="AE40" i="14"/>
  <c r="AE33" i="14"/>
  <c r="AF29" i="14"/>
  <c r="AF40" i="14"/>
  <c r="AF32" i="14"/>
  <c r="AD28" i="14"/>
  <c r="AE28" i="14"/>
  <c r="AF28" i="14"/>
</calcChain>
</file>

<file path=xl/sharedStrings.xml><?xml version="1.0" encoding="utf-8"?>
<sst xmlns="http://schemas.openxmlformats.org/spreadsheetml/2006/main" count="47" uniqueCount="25">
  <si>
    <t>Average</t>
  </si>
  <si>
    <t xml:space="preserve"> </t>
  </si>
  <si>
    <t>18S rRNA</t>
  </si>
  <si>
    <t>F-Luc</t>
  </si>
  <si>
    <r>
      <t>Step 4. Fold expression: 2</t>
    </r>
    <r>
      <rPr>
        <b/>
        <vertAlign val="superscript"/>
        <sz val="11"/>
        <color rgb="FFFF0000"/>
        <rFont val="Aptos Narrow"/>
        <family val="2"/>
        <scheme val="minor"/>
      </rPr>
      <t>-</t>
    </r>
    <r>
      <rPr>
        <b/>
        <vertAlign val="superscript"/>
        <sz val="11"/>
        <color rgb="FFFF0000"/>
        <rFont val="Symbol"/>
        <family val="1"/>
        <charset val="2"/>
      </rPr>
      <t>DD</t>
    </r>
    <r>
      <rPr>
        <b/>
        <vertAlign val="superscript"/>
        <sz val="11"/>
        <color rgb="FFFF0000"/>
        <rFont val="Aptos Narrow"/>
        <family val="2"/>
        <scheme val="minor"/>
      </rPr>
      <t>Ct</t>
    </r>
    <r>
      <rPr>
        <b/>
        <sz val="11"/>
        <color rgb="FFFF0000"/>
        <rFont val="Aptos Narrow"/>
        <family val="2"/>
        <scheme val="minor"/>
      </rPr>
      <t xml:space="preserve"> x 100 (%)</t>
    </r>
  </si>
  <si>
    <t>Step 5: Average and SEM of fold expression</t>
  </si>
  <si>
    <t>SEM</t>
  </si>
  <si>
    <t>Ct value</t>
  </si>
  <si>
    <t>Step 1: Average Ct (18S rRNA)</t>
  </si>
  <si>
    <t>Step 1. Average Ct (F-Luc)</t>
  </si>
  <si>
    <r>
      <t xml:space="preserve">Step 2. </t>
    </r>
    <r>
      <rPr>
        <b/>
        <sz val="11"/>
        <color rgb="FFFF0000"/>
        <rFont val="Symbol"/>
        <family val="1"/>
        <charset val="2"/>
      </rPr>
      <t>D</t>
    </r>
    <r>
      <rPr>
        <b/>
        <sz val="11"/>
        <color rgb="FFFF0000"/>
        <rFont val="Aptos Narrow"/>
        <family val="2"/>
        <scheme val="minor"/>
      </rPr>
      <t>Ct = Ct (F-Luc) - Ct (18S rRNA)</t>
    </r>
  </si>
  <si>
    <t>Runx2-WT</t>
  </si>
  <si>
    <t>Runx2-Mut</t>
  </si>
  <si>
    <t>p value</t>
  </si>
  <si>
    <t>ns</t>
  </si>
  <si>
    <t>*</t>
  </si>
  <si>
    <t>pGL3-Runx2-WT-1</t>
  </si>
  <si>
    <t>pGL3-Runx2-WT-2</t>
  </si>
  <si>
    <t>pGL3-Runx2-WT-3</t>
  </si>
  <si>
    <t>pGL3-Runx2-Mut-1</t>
  </si>
  <si>
    <t>pGL3-Runx2-Mut-2</t>
  </si>
  <si>
    <t>pGL3-Runx2-Mut-3</t>
  </si>
  <si>
    <t>0 h</t>
  </si>
  <si>
    <r>
      <t xml:space="preserve">Step 3. </t>
    </r>
    <r>
      <rPr>
        <b/>
        <sz val="11"/>
        <color rgb="FFFF0000"/>
        <rFont val="Symbol"/>
        <family val="1"/>
        <charset val="2"/>
      </rPr>
      <t>DD</t>
    </r>
    <r>
      <rPr>
        <b/>
        <sz val="11"/>
        <color rgb="FFFF0000"/>
        <rFont val="Aptos Narrow"/>
        <family val="2"/>
        <scheme val="minor"/>
      </rPr>
      <t xml:space="preserve">Ct = </t>
    </r>
    <r>
      <rPr>
        <b/>
        <sz val="11"/>
        <color rgb="FFFF0000"/>
        <rFont val="Symbol"/>
        <family val="1"/>
        <charset val="2"/>
      </rPr>
      <t>D</t>
    </r>
    <r>
      <rPr>
        <b/>
        <sz val="11"/>
        <color rgb="FFFF0000"/>
        <rFont val="Aptos Narrow"/>
        <family val="2"/>
        <scheme val="minor"/>
      </rPr>
      <t xml:space="preserve">Ct (2, 4 or 6 h) - </t>
    </r>
    <r>
      <rPr>
        <b/>
        <sz val="11"/>
        <color rgb="FFFF0000"/>
        <rFont val="Symbol"/>
        <family val="1"/>
        <charset val="2"/>
      </rPr>
      <t>D</t>
    </r>
    <r>
      <rPr>
        <b/>
        <sz val="11"/>
        <color rgb="FFFF0000"/>
        <rFont val="Aptos Narrow"/>
        <family val="2"/>
        <scheme val="minor"/>
      </rPr>
      <t>Ct (0 h)</t>
    </r>
  </si>
  <si>
    <t>Step 6: Apply unpaird two-sided t-test comparing pGL3-Runx2-WT and pGL3-Runx2-Mut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</si>
</sst>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b/>
      <sz val="11"/>
      <color rgb="FFFF0000"/>
      <name val="Symbol"/>
      <family val="1"/>
      <charset val="2"/>
    </font>
    <font>
      <b/>
      <vertAlign val="superscript"/>
      <sz val="11"/>
      <color rgb="FFFF0000"/>
      <name val="Aptos Narrow"/>
      <family val="2"/>
      <scheme val="minor"/>
    </font>
    <font>
      <b/>
      <vertAlign val="superscript"/>
      <sz val="11"/>
      <color rgb="FFFF0000"/>
      <name val="Symbol"/>
      <family val="1"/>
      <charset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right"/>
    </xf>
    <xf numFmtId="0" fontId="0" fillId="0" borderId="3" xfId="0" applyBorder="1"/>
    <xf numFmtId="0" fontId="0" fillId="0" borderId="2" xfId="0" applyBorder="1"/>
    <xf numFmtId="0" fontId="1" fillId="0" borderId="0" xfId="0" applyFont="1"/>
    <xf numFmtId="4" fontId="0" fillId="0" borderId="0" xfId="0" applyNumberForma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B8932A-E0FD-469B-B5EE-EC25A9DEC913}">
  <dimension ref="A1:AF45"/>
  <sheetViews>
    <sheetView tabSelected="1" topLeftCell="I19" workbookViewId="0">
      <selection activeCell="AC39" sqref="AC39"/>
    </sheetView>
  </sheetViews>
  <sheetFormatPr defaultRowHeight="14.4" x14ac:dyDescent="0.3"/>
  <cols>
    <col min="2" max="2" width="16.88671875" customWidth="1"/>
    <col min="5" max="5" width="10.109375" bestFit="1" customWidth="1"/>
    <col min="7" max="7" width="4.5546875" customWidth="1"/>
    <col min="8" max="11" width="9.109375" customWidth="1"/>
    <col min="12" max="12" width="4.44140625" customWidth="1"/>
    <col min="13" max="16" width="9.109375" customWidth="1"/>
    <col min="17" max="17" width="4.33203125" customWidth="1"/>
    <col min="18" max="21" width="9.109375" customWidth="1"/>
    <col min="22" max="22" width="5.109375" customWidth="1"/>
    <col min="27" max="27" width="5.88671875" customWidth="1"/>
    <col min="32" max="32" width="8.6640625" customWidth="1"/>
  </cols>
  <sheetData>
    <row r="1" spans="1:19" x14ac:dyDescent="0.3">
      <c r="B1" s="5"/>
    </row>
    <row r="2" spans="1:19" x14ac:dyDescent="0.3">
      <c r="A2" s="5" t="s">
        <v>2</v>
      </c>
      <c r="B2" s="8" t="s">
        <v>7</v>
      </c>
      <c r="H2" s="8" t="s">
        <v>8</v>
      </c>
      <c r="I2" s="7"/>
    </row>
    <row r="3" spans="1:19" x14ac:dyDescent="0.3">
      <c r="B3" s="3"/>
      <c r="C3" s="2" t="s">
        <v>22</v>
      </c>
      <c r="D3" s="1">
        <v>2</v>
      </c>
      <c r="E3" s="1">
        <v>4</v>
      </c>
      <c r="F3" s="1">
        <v>6</v>
      </c>
      <c r="H3" s="1" t="s">
        <v>22</v>
      </c>
      <c r="I3" s="1">
        <v>2</v>
      </c>
      <c r="J3" s="1">
        <v>4</v>
      </c>
      <c r="K3" s="1">
        <v>6</v>
      </c>
    </row>
    <row r="4" spans="1:19" x14ac:dyDescent="0.3">
      <c r="B4" s="4" t="s">
        <v>16</v>
      </c>
      <c r="C4">
        <v>11.23</v>
      </c>
      <c r="D4">
        <v>11.43</v>
      </c>
      <c r="E4">
        <v>12.33</v>
      </c>
      <c r="F4">
        <v>12.34</v>
      </c>
      <c r="H4">
        <f>AVERAGE(C4:C6)</f>
        <v>10.553333333333333</v>
      </c>
      <c r="I4">
        <f t="shared" ref="I4:K4" si="0">AVERAGE(D4:D6)</f>
        <v>12.033333333333333</v>
      </c>
      <c r="J4">
        <f t="shared" si="0"/>
        <v>12.323333333333332</v>
      </c>
      <c r="K4">
        <f t="shared" si="0"/>
        <v>12.166666666666666</v>
      </c>
    </row>
    <row r="5" spans="1:19" x14ac:dyDescent="0.3">
      <c r="B5" s="4"/>
      <c r="C5">
        <v>10.199999999999999</v>
      </c>
      <c r="D5">
        <v>12.23</v>
      </c>
      <c r="E5">
        <v>12.32</v>
      </c>
      <c r="F5">
        <v>12.4</v>
      </c>
    </row>
    <row r="6" spans="1:19" x14ac:dyDescent="0.3">
      <c r="B6" s="4"/>
      <c r="C6">
        <v>10.23</v>
      </c>
      <c r="D6">
        <v>12.44</v>
      </c>
      <c r="E6">
        <v>12.32</v>
      </c>
      <c r="F6">
        <v>11.76</v>
      </c>
    </row>
    <row r="7" spans="1:19" x14ac:dyDescent="0.3">
      <c r="B7" s="4" t="s">
        <v>17</v>
      </c>
      <c r="C7">
        <v>11.24</v>
      </c>
      <c r="D7">
        <v>11.87</v>
      </c>
      <c r="E7">
        <v>10.76</v>
      </c>
      <c r="F7">
        <v>11.48</v>
      </c>
      <c r="H7">
        <f>AVERAGE(C7:C9)</f>
        <v>11.93</v>
      </c>
      <c r="I7">
        <f t="shared" ref="I7:K7" si="1">AVERAGE(D7:D9)</f>
        <v>11.103333333333333</v>
      </c>
      <c r="J7">
        <f t="shared" si="1"/>
        <v>11.403333333333334</v>
      </c>
      <c r="K7">
        <f t="shared" si="1"/>
        <v>12.193333333333333</v>
      </c>
    </row>
    <row r="8" spans="1:19" x14ac:dyDescent="0.3">
      <c r="B8" s="4"/>
      <c r="C8">
        <v>12.22</v>
      </c>
      <c r="D8">
        <v>10.77</v>
      </c>
      <c r="E8">
        <v>11.23</v>
      </c>
      <c r="F8">
        <v>12.77</v>
      </c>
    </row>
    <row r="9" spans="1:19" x14ac:dyDescent="0.3">
      <c r="B9" s="4"/>
      <c r="C9">
        <v>12.33</v>
      </c>
      <c r="D9">
        <v>10.67</v>
      </c>
      <c r="E9">
        <v>12.22</v>
      </c>
      <c r="F9">
        <v>12.33</v>
      </c>
    </row>
    <row r="10" spans="1:19" x14ac:dyDescent="0.3">
      <c r="B10" s="4" t="s">
        <v>18</v>
      </c>
      <c r="C10">
        <v>12.55</v>
      </c>
      <c r="D10">
        <v>10.55</v>
      </c>
      <c r="E10">
        <v>12.33</v>
      </c>
      <c r="F10">
        <v>12.76</v>
      </c>
      <c r="H10">
        <f>AVERAGE(C10:C12)</f>
        <v>11.78</v>
      </c>
      <c r="I10">
        <f t="shared" ref="I10:K10" si="2">AVERAGE(D10:D12)</f>
        <v>11.1</v>
      </c>
      <c r="J10">
        <f t="shared" si="2"/>
        <v>12.613333333333335</v>
      </c>
      <c r="K10">
        <f t="shared" si="2"/>
        <v>12.5</v>
      </c>
      <c r="S10" t="s">
        <v>1</v>
      </c>
    </row>
    <row r="11" spans="1:19" x14ac:dyDescent="0.3">
      <c r="B11" s="4"/>
      <c r="C11">
        <v>11.03</v>
      </c>
      <c r="D11">
        <v>11.43</v>
      </c>
      <c r="E11">
        <v>12.65</v>
      </c>
      <c r="F11">
        <v>12.34</v>
      </c>
    </row>
    <row r="12" spans="1:19" x14ac:dyDescent="0.3">
      <c r="B12" s="4"/>
      <c r="C12">
        <v>11.76</v>
      </c>
      <c r="D12">
        <v>11.32</v>
      </c>
      <c r="E12">
        <v>12.86</v>
      </c>
      <c r="F12">
        <v>12.4</v>
      </c>
    </row>
    <row r="13" spans="1:19" x14ac:dyDescent="0.3">
      <c r="O13" t="s">
        <v>1</v>
      </c>
    </row>
    <row r="14" spans="1:19" x14ac:dyDescent="0.3">
      <c r="B14" s="4" t="s">
        <v>19</v>
      </c>
      <c r="C14">
        <v>11.23</v>
      </c>
      <c r="D14">
        <v>11.43</v>
      </c>
      <c r="E14">
        <v>11.24</v>
      </c>
      <c r="F14">
        <v>12.22</v>
      </c>
      <c r="H14">
        <f>AVERAGE(C14:C16)</f>
        <v>11.603333333333333</v>
      </c>
      <c r="I14">
        <f t="shared" ref="I14:K14" si="3">AVERAGE(D14:D16)</f>
        <v>11.506666666666666</v>
      </c>
      <c r="J14">
        <f t="shared" si="3"/>
        <v>11.593333333333334</v>
      </c>
      <c r="K14">
        <f t="shared" si="3"/>
        <v>12.51</v>
      </c>
      <c r="Q14" t="s">
        <v>1</v>
      </c>
    </row>
    <row r="15" spans="1:19" x14ac:dyDescent="0.3">
      <c r="B15" s="4"/>
      <c r="C15">
        <v>11.25</v>
      </c>
      <c r="D15">
        <v>11.86</v>
      </c>
      <c r="E15">
        <v>11.97</v>
      </c>
      <c r="F15">
        <v>12.65</v>
      </c>
    </row>
    <row r="16" spans="1:19" x14ac:dyDescent="0.3">
      <c r="B16" s="4"/>
      <c r="C16">
        <v>12.33</v>
      </c>
      <c r="D16">
        <v>11.23</v>
      </c>
      <c r="E16">
        <v>11.57</v>
      </c>
      <c r="F16">
        <v>12.66</v>
      </c>
    </row>
    <row r="17" spans="1:32" x14ac:dyDescent="0.3">
      <c r="B17" s="4" t="s">
        <v>20</v>
      </c>
      <c r="C17">
        <v>10.56</v>
      </c>
      <c r="D17">
        <v>10.45</v>
      </c>
      <c r="E17">
        <v>11.45</v>
      </c>
      <c r="F17">
        <v>11.86</v>
      </c>
      <c r="H17">
        <f>AVERAGE(C17:C19)</f>
        <v>10.603333333333333</v>
      </c>
      <c r="I17">
        <f t="shared" ref="I17:K17" si="4">AVERAGE(D17:D19)</f>
        <v>10.483333333333333</v>
      </c>
      <c r="J17">
        <f t="shared" si="4"/>
        <v>12.15</v>
      </c>
      <c r="K17">
        <f t="shared" si="4"/>
        <v>12.503333333333332</v>
      </c>
    </row>
    <row r="18" spans="1:32" x14ac:dyDescent="0.3">
      <c r="B18" s="4"/>
      <c r="C18">
        <v>10.77</v>
      </c>
      <c r="D18">
        <v>10.55</v>
      </c>
      <c r="E18">
        <v>12.14</v>
      </c>
      <c r="F18">
        <v>12.43</v>
      </c>
    </row>
    <row r="19" spans="1:32" x14ac:dyDescent="0.3">
      <c r="B19" s="4"/>
      <c r="C19">
        <v>10.48</v>
      </c>
      <c r="D19">
        <v>10.45</v>
      </c>
      <c r="E19">
        <v>12.86</v>
      </c>
      <c r="F19">
        <v>13.22</v>
      </c>
    </row>
    <row r="20" spans="1:32" x14ac:dyDescent="0.3">
      <c r="B20" s="4" t="s">
        <v>21</v>
      </c>
      <c r="C20">
        <v>11.23</v>
      </c>
      <c r="D20">
        <v>10.35</v>
      </c>
      <c r="E20">
        <v>12.77</v>
      </c>
      <c r="F20">
        <v>13.22</v>
      </c>
      <c r="H20">
        <f>AVERAGE(C20:C22)</f>
        <v>11.58</v>
      </c>
      <c r="I20">
        <f t="shared" ref="I20:K20" si="5">AVERAGE(D20:D22)</f>
        <v>10.443333333333333</v>
      </c>
      <c r="J20">
        <f t="shared" si="5"/>
        <v>11.85</v>
      </c>
      <c r="K20">
        <f t="shared" si="5"/>
        <v>13.136666666666668</v>
      </c>
    </row>
    <row r="21" spans="1:32" x14ac:dyDescent="0.3">
      <c r="B21" s="4"/>
      <c r="C21">
        <v>11.76</v>
      </c>
      <c r="D21">
        <v>10.44</v>
      </c>
      <c r="E21">
        <v>10.34</v>
      </c>
      <c r="F21">
        <v>12.97</v>
      </c>
    </row>
    <row r="22" spans="1:32" x14ac:dyDescent="0.3">
      <c r="B22" s="4"/>
      <c r="C22">
        <v>11.75</v>
      </c>
      <c r="D22">
        <v>10.54</v>
      </c>
      <c r="E22">
        <v>12.44</v>
      </c>
      <c r="F22">
        <v>13.22</v>
      </c>
    </row>
    <row r="23" spans="1:32" x14ac:dyDescent="0.3">
      <c r="D23" t="s">
        <v>1</v>
      </c>
      <c r="W23" t="s">
        <v>1</v>
      </c>
    </row>
    <row r="24" spans="1:32" x14ac:dyDescent="0.3">
      <c r="H24" s="5"/>
      <c r="M24" s="5"/>
      <c r="R24" s="5"/>
      <c r="W24" s="5"/>
      <c r="AC24" s="5"/>
    </row>
    <row r="25" spans="1:32" ht="16.2" x14ac:dyDescent="0.3">
      <c r="A25" s="5" t="s">
        <v>3</v>
      </c>
      <c r="B25" s="8" t="s">
        <v>7</v>
      </c>
      <c r="H25" s="8" t="s">
        <v>9</v>
      </c>
      <c r="I25" s="7"/>
      <c r="M25" s="8" t="s">
        <v>10</v>
      </c>
      <c r="R25" s="8" t="s">
        <v>23</v>
      </c>
      <c r="W25" s="8" t="s">
        <v>4</v>
      </c>
      <c r="AB25" s="8" t="s">
        <v>5</v>
      </c>
    </row>
    <row r="26" spans="1:32" x14ac:dyDescent="0.3">
      <c r="B26" s="3"/>
      <c r="C26" s="1" t="s">
        <v>22</v>
      </c>
      <c r="D26" s="1">
        <v>2</v>
      </c>
      <c r="E26" s="1">
        <v>4</v>
      </c>
      <c r="F26" s="1">
        <v>6</v>
      </c>
      <c r="H26" s="1" t="s">
        <v>22</v>
      </c>
      <c r="I26" s="1">
        <v>2</v>
      </c>
      <c r="J26" s="1">
        <v>4</v>
      </c>
      <c r="K26" s="1">
        <v>6</v>
      </c>
      <c r="M26" s="1" t="s">
        <v>22</v>
      </c>
      <c r="N26" s="1">
        <v>2</v>
      </c>
      <c r="O26" s="1">
        <v>4</v>
      </c>
      <c r="P26" s="1">
        <v>6</v>
      </c>
      <c r="R26" s="1" t="s">
        <v>22</v>
      </c>
      <c r="S26" s="1">
        <v>2</v>
      </c>
      <c r="T26" s="1">
        <v>4</v>
      </c>
      <c r="U26" s="1">
        <v>6</v>
      </c>
      <c r="W26" s="1" t="s">
        <v>22</v>
      </c>
      <c r="X26" s="1">
        <v>2</v>
      </c>
      <c r="Y26" s="1">
        <v>4</v>
      </c>
      <c r="Z26" s="1">
        <v>6</v>
      </c>
      <c r="AC26" s="1" t="s">
        <v>22</v>
      </c>
      <c r="AD26" s="1">
        <v>2</v>
      </c>
      <c r="AE26" s="1">
        <v>4</v>
      </c>
      <c r="AF26" s="1">
        <v>6</v>
      </c>
    </row>
    <row r="27" spans="1:32" x14ac:dyDescent="0.3">
      <c r="B27" s="4" t="s">
        <v>16</v>
      </c>
      <c r="C27">
        <v>18.36</v>
      </c>
      <c r="D27">
        <v>20.23</v>
      </c>
      <c r="E27" s="6">
        <v>21.22</v>
      </c>
      <c r="F27">
        <v>21.33</v>
      </c>
      <c r="H27">
        <f>AVERAGE(C27:C29)</f>
        <v>18.266666666666666</v>
      </c>
      <c r="I27">
        <f t="shared" ref="I27" si="6">AVERAGE(D27:D29)</f>
        <v>19.923333333333336</v>
      </c>
      <c r="J27">
        <f t="shared" ref="J27" si="7">AVERAGE(E27:E29)</f>
        <v>21.026666666666667</v>
      </c>
      <c r="K27">
        <f t="shared" ref="K27" si="8">AVERAGE(F27:F29)</f>
        <v>21.406666666666666</v>
      </c>
      <c r="M27">
        <f>H27-H4</f>
        <v>7.7133333333333329</v>
      </c>
      <c r="N27">
        <f>I27-I4</f>
        <v>7.8900000000000023</v>
      </c>
      <c r="O27">
        <f>J27-J4</f>
        <v>8.7033333333333349</v>
      </c>
      <c r="P27">
        <f>K27-K4</f>
        <v>9.24</v>
      </c>
      <c r="R27">
        <f>M27-$M$27</f>
        <v>0</v>
      </c>
      <c r="S27">
        <f t="shared" ref="S27:U27" si="9">N27-$M$27</f>
        <v>0.17666666666666941</v>
      </c>
      <c r="T27">
        <f t="shared" si="9"/>
        <v>0.99000000000000199</v>
      </c>
      <c r="U27">
        <f t="shared" si="9"/>
        <v>1.5266666666666673</v>
      </c>
      <c r="W27">
        <f>1/POWER(2,R27)*100</f>
        <v>100</v>
      </c>
      <c r="X27">
        <f>1/POWER(2,S27)*100</f>
        <v>88.474483117964425</v>
      </c>
      <c r="Y27">
        <f>1/POWER(2,T27)*100</f>
        <v>50.347777502835868</v>
      </c>
      <c r="Z27">
        <f>1/POWER(2,U27)*100</f>
        <v>34.707836261994764</v>
      </c>
      <c r="AB27" s="5" t="s">
        <v>11</v>
      </c>
    </row>
    <row r="28" spans="1:32" x14ac:dyDescent="0.3">
      <c r="B28" s="4"/>
      <c r="C28">
        <v>18.22</v>
      </c>
      <c r="D28">
        <v>20.22</v>
      </c>
      <c r="E28">
        <v>21.3</v>
      </c>
      <c r="F28">
        <v>21.35</v>
      </c>
      <c r="AB28" t="s">
        <v>0</v>
      </c>
      <c r="AC28">
        <f>AVERAGE(W27:W33)</f>
        <v>100</v>
      </c>
      <c r="AD28">
        <f t="shared" ref="AD28:AF28" si="10">AVERAGE(X27:X33)</f>
        <v>63.110123810295271</v>
      </c>
      <c r="AE28">
        <f t="shared" si="10"/>
        <v>39.189165558078805</v>
      </c>
      <c r="AF28">
        <f t="shared" si="10"/>
        <v>26.254392189761504</v>
      </c>
    </row>
    <row r="29" spans="1:32" x14ac:dyDescent="0.3">
      <c r="B29" s="4"/>
      <c r="C29">
        <v>18.22</v>
      </c>
      <c r="D29">
        <v>19.32</v>
      </c>
      <c r="E29">
        <v>20.56</v>
      </c>
      <c r="F29">
        <v>21.54</v>
      </c>
      <c r="AB29" t="s">
        <v>6</v>
      </c>
      <c r="AC29">
        <f>_xlfn.STDEV.S(W27:W33)/SQRT(3)</f>
        <v>0</v>
      </c>
      <c r="AD29">
        <f t="shared" ref="AD29:AF29" si="11">_xlfn.STDEV.S(X27:X33)/SQRT(3)</f>
        <v>14.002719436570354</v>
      </c>
      <c r="AE29">
        <f t="shared" si="11"/>
        <v>6.8273303583870453</v>
      </c>
      <c r="AF29">
        <f t="shared" si="11"/>
        <v>4.6991307648192837</v>
      </c>
    </row>
    <row r="30" spans="1:32" x14ac:dyDescent="0.3">
      <c r="B30" s="4" t="s">
        <v>17</v>
      </c>
      <c r="C30">
        <v>18.54</v>
      </c>
      <c r="D30">
        <v>17.34</v>
      </c>
      <c r="E30">
        <v>20.329999999999998</v>
      </c>
      <c r="F30">
        <v>20.98</v>
      </c>
      <c r="H30">
        <f>AVERAGE(C30:C32)</f>
        <v>18.363333333333333</v>
      </c>
      <c r="I30">
        <f t="shared" ref="I30" si="12">AVERAGE(D30:D32)</f>
        <v>18.256666666666664</v>
      </c>
      <c r="J30">
        <f t="shared" ref="J30" si="13">AVERAGE(E30:E32)</f>
        <v>19.736666666666665</v>
      </c>
      <c r="K30">
        <f t="shared" ref="K30" si="14">AVERAGE(F30:F32)</f>
        <v>20.593333333333334</v>
      </c>
      <c r="M30">
        <f>H30-H7</f>
        <v>6.4333333333333336</v>
      </c>
      <c r="N30">
        <f>I30-I7</f>
        <v>7.1533333333333307</v>
      </c>
      <c r="O30">
        <f>J30-J7</f>
        <v>8.3333333333333304</v>
      </c>
      <c r="P30">
        <f>K30-K7</f>
        <v>8.4</v>
      </c>
      <c r="R30">
        <f>M30-$M$30</f>
        <v>0</v>
      </c>
      <c r="S30">
        <f t="shared" ref="S30:U30" si="15">N30-$M$30</f>
        <v>0.71999999999999709</v>
      </c>
      <c r="T30">
        <f t="shared" si="15"/>
        <v>1.8999999999999968</v>
      </c>
      <c r="U30">
        <f t="shared" si="15"/>
        <v>1.9666666666666668</v>
      </c>
      <c r="W30">
        <f>1/POWER(2,R30)*100</f>
        <v>100</v>
      </c>
      <c r="X30">
        <f>1/POWER(2,S30)*100</f>
        <v>60.709744219752473</v>
      </c>
      <c r="Y30">
        <f>1/POWER(2,T30)*100</f>
        <v>26.794336563407388</v>
      </c>
      <c r="Z30">
        <f>1/POWER(2,U30)*100</f>
        <v>25.584347299919369</v>
      </c>
    </row>
    <row r="31" spans="1:32" x14ac:dyDescent="0.3">
      <c r="B31" s="4"/>
      <c r="C31">
        <v>18.22</v>
      </c>
      <c r="D31">
        <v>18.66</v>
      </c>
      <c r="E31">
        <v>19.440000000000001</v>
      </c>
      <c r="F31">
        <v>20.440000000000001</v>
      </c>
      <c r="AB31" s="5" t="s">
        <v>12</v>
      </c>
    </row>
    <row r="32" spans="1:32" x14ac:dyDescent="0.3">
      <c r="B32" s="4"/>
      <c r="C32">
        <v>18.329999999999998</v>
      </c>
      <c r="D32">
        <v>18.77</v>
      </c>
      <c r="E32">
        <v>19.440000000000001</v>
      </c>
      <c r="F32">
        <v>20.36</v>
      </c>
      <c r="AB32" t="s">
        <v>0</v>
      </c>
      <c r="AC32">
        <f>AVERAGE(W37:W43)</f>
        <v>100</v>
      </c>
      <c r="AD32">
        <f t="shared" ref="AD32:AF32" si="16">AVERAGE(X37:X43)</f>
        <v>33.364542818787122</v>
      </c>
      <c r="AE32">
        <f t="shared" si="16"/>
        <v>15.251804700972343</v>
      </c>
      <c r="AF32">
        <f t="shared" si="16"/>
        <v>6.9186458229826764</v>
      </c>
    </row>
    <row r="33" spans="2:32" x14ac:dyDescent="0.3">
      <c r="B33" s="4" t="s">
        <v>18</v>
      </c>
      <c r="C33">
        <f>18.22</f>
        <v>18.22</v>
      </c>
      <c r="D33">
        <v>18.329999999999998</v>
      </c>
      <c r="E33">
        <v>20.54</v>
      </c>
      <c r="F33">
        <v>21.88</v>
      </c>
      <c r="H33">
        <f>AVERAGE(C33:C35)</f>
        <v>17.806666666666668</v>
      </c>
      <c r="I33">
        <f t="shared" ref="I33" si="17">AVERAGE(D33:D35)</f>
        <v>18.443333333333332</v>
      </c>
      <c r="J33">
        <f t="shared" ref="J33" si="18">AVERAGE(E33:E35)</f>
        <v>19.946666666666669</v>
      </c>
      <c r="K33">
        <f t="shared" ref="K33" si="19">AVERAGE(F33:F35)</f>
        <v>20.963333333333335</v>
      </c>
      <c r="M33">
        <f>H33-H10</f>
        <v>6.0266666666666691</v>
      </c>
      <c r="N33">
        <f>I33-I10</f>
        <v>7.3433333333333319</v>
      </c>
      <c r="O33">
        <f>J33-J10</f>
        <v>7.3333333333333339</v>
      </c>
      <c r="P33">
        <f>K33-K10</f>
        <v>8.4633333333333347</v>
      </c>
      <c r="R33">
        <f>M33-$M$33</f>
        <v>0</v>
      </c>
      <c r="S33">
        <f t="shared" ref="S33:U33" si="20">N33-$M$33</f>
        <v>1.3166666666666629</v>
      </c>
      <c r="T33">
        <f t="shared" si="20"/>
        <v>1.3066666666666649</v>
      </c>
      <c r="U33">
        <f t="shared" si="20"/>
        <v>2.4366666666666656</v>
      </c>
      <c r="W33">
        <f>1/POWER(2,R33)*100</f>
        <v>100</v>
      </c>
      <c r="X33">
        <f>1/POWER(2,S33)*100</f>
        <v>40.146144093168928</v>
      </c>
      <c r="Y33">
        <f>1/POWER(2,T33)*100</f>
        <v>40.425382607993157</v>
      </c>
      <c r="Z33">
        <f>1/POWER(2,U33)*100</f>
        <v>18.470993007370378</v>
      </c>
      <c r="AB33" t="s">
        <v>6</v>
      </c>
      <c r="AC33">
        <f>_xlfn.STDEV.S(W37:W43)/SQRT(3)</f>
        <v>0</v>
      </c>
      <c r="AD33">
        <f t="shared" ref="AD33:AF33" si="21">_xlfn.STDEV.S(X37:X43)/SQRT(3)</f>
        <v>7.1855273146916447</v>
      </c>
      <c r="AE33">
        <f t="shared" si="21"/>
        <v>4.4619761941053078</v>
      </c>
      <c r="AF33">
        <f t="shared" si="21"/>
        <v>0.79213611849167487</v>
      </c>
    </row>
    <row r="34" spans="2:32" x14ac:dyDescent="0.3">
      <c r="B34" s="4"/>
      <c r="C34">
        <v>17.98</v>
      </c>
      <c r="D34">
        <v>18.440000000000001</v>
      </c>
      <c r="E34">
        <v>19.54</v>
      </c>
      <c r="F34">
        <v>20.440000000000001</v>
      </c>
    </row>
    <row r="35" spans="2:32" x14ac:dyDescent="0.3">
      <c r="B35" s="4"/>
      <c r="C35">
        <v>17.22</v>
      </c>
      <c r="D35">
        <v>18.559999999999999</v>
      </c>
      <c r="E35">
        <v>19.760000000000002</v>
      </c>
      <c r="F35">
        <v>20.57</v>
      </c>
    </row>
    <row r="37" spans="2:32" x14ac:dyDescent="0.3">
      <c r="B37" s="4" t="s">
        <v>19</v>
      </c>
      <c r="C37">
        <v>19.22</v>
      </c>
      <c r="D37">
        <v>22.33</v>
      </c>
      <c r="E37">
        <v>22.22</v>
      </c>
      <c r="F37">
        <v>23.76</v>
      </c>
      <c r="H37">
        <f>AVERAGE(C37:C39)</f>
        <v>19.033333333333335</v>
      </c>
      <c r="I37">
        <f t="shared" ref="I37" si="22">AVERAGE(D37:D39)</f>
        <v>21.33</v>
      </c>
      <c r="J37">
        <f t="shared" ref="J37" si="23">AVERAGE(E37:E39)</f>
        <v>22.623333333333335</v>
      </c>
      <c r="K37">
        <f t="shared" ref="K37" si="24">AVERAGE(F37:F39)</f>
        <v>24.14</v>
      </c>
      <c r="M37">
        <f>H37-H14</f>
        <v>7.4300000000000015</v>
      </c>
      <c r="N37">
        <f>I37-I14</f>
        <v>9.8233333333333324</v>
      </c>
      <c r="O37">
        <f>J37-J14</f>
        <v>11.030000000000001</v>
      </c>
      <c r="P37">
        <f>K37-K14</f>
        <v>11.63</v>
      </c>
      <c r="R37">
        <f>M37-$M$37</f>
        <v>0</v>
      </c>
      <c r="S37">
        <f t="shared" ref="S37:U37" si="25">N37-$M$37</f>
        <v>2.3933333333333309</v>
      </c>
      <c r="T37">
        <f t="shared" si="25"/>
        <v>3.5999999999999996</v>
      </c>
      <c r="U37">
        <f t="shared" si="25"/>
        <v>4.1999999999999993</v>
      </c>
      <c r="W37">
        <f>1/POWER(2,R37)*100</f>
        <v>100</v>
      </c>
      <c r="X37">
        <f>1/POWER(2,S37)*100</f>
        <v>19.034210901653449</v>
      </c>
      <c r="Y37">
        <f>1/POWER(2,T37)*100</f>
        <v>8.2469244423305899</v>
      </c>
      <c r="Z37">
        <f>1/POWER(2,U37)*100</f>
        <v>5.4409410206007784</v>
      </c>
      <c r="AB37" s="8" t="s">
        <v>24</v>
      </c>
    </row>
    <row r="38" spans="2:32" x14ac:dyDescent="0.3">
      <c r="B38" s="4"/>
      <c r="C38">
        <v>19.45</v>
      </c>
      <c r="D38">
        <v>21.22</v>
      </c>
      <c r="E38">
        <v>23.22</v>
      </c>
      <c r="F38">
        <v>24.33</v>
      </c>
    </row>
    <row r="39" spans="2:32" x14ac:dyDescent="0.3">
      <c r="B39" s="4"/>
      <c r="C39">
        <v>18.43</v>
      </c>
      <c r="D39">
        <v>20.440000000000001</v>
      </c>
      <c r="E39">
        <v>22.43</v>
      </c>
      <c r="F39">
        <v>24.33</v>
      </c>
      <c r="AC39" s="1" t="s">
        <v>22</v>
      </c>
      <c r="AD39" s="1">
        <v>2</v>
      </c>
      <c r="AE39" s="1">
        <v>4</v>
      </c>
      <c r="AF39" s="1">
        <v>6</v>
      </c>
    </row>
    <row r="40" spans="2:32" x14ac:dyDescent="0.3">
      <c r="B40" s="4" t="s">
        <v>20</v>
      </c>
      <c r="C40">
        <v>17.22</v>
      </c>
      <c r="D40">
        <v>18.45</v>
      </c>
      <c r="E40">
        <v>21.33</v>
      </c>
      <c r="F40">
        <v>23.44</v>
      </c>
      <c r="H40">
        <f>AVERAGE(C40:C42)</f>
        <v>17.993333333333332</v>
      </c>
      <c r="I40">
        <f t="shared" ref="I40" si="26">AVERAGE(D40:D42)</f>
        <v>19.143333333333334</v>
      </c>
      <c r="J40">
        <f t="shared" ref="J40" si="27">AVERAGE(E40:E42)</f>
        <v>21.626666666666665</v>
      </c>
      <c r="K40">
        <f t="shared" ref="K40" si="28">AVERAGE(F40:F42)</f>
        <v>23.51</v>
      </c>
      <c r="M40">
        <f>H40-H17</f>
        <v>7.3899999999999988</v>
      </c>
      <c r="N40">
        <f>I40-I17</f>
        <v>8.6600000000000019</v>
      </c>
      <c r="O40">
        <f>J40-J17</f>
        <v>9.4766666666666648</v>
      </c>
      <c r="P40">
        <f>K40-K17</f>
        <v>11.006666666666669</v>
      </c>
      <c r="R40">
        <f>M40-$M$40</f>
        <v>0</v>
      </c>
      <c r="S40">
        <f t="shared" ref="S40:U40" si="29">N40-$M$40</f>
        <v>1.2700000000000031</v>
      </c>
      <c r="T40">
        <f t="shared" si="29"/>
        <v>2.086666666666666</v>
      </c>
      <c r="U40">
        <f t="shared" si="29"/>
        <v>3.6166666666666707</v>
      </c>
      <c r="W40">
        <f>1/POWER(2,R40)*100</f>
        <v>100</v>
      </c>
      <c r="X40">
        <f>1/POWER(2,S40)*100</f>
        <v>41.465977290722002</v>
      </c>
      <c r="Y40">
        <f>1/POWER(2,T40)*100</f>
        <v>23.542400434683685</v>
      </c>
      <c r="Z40">
        <f>1/POWER(2,U40)*100</f>
        <v>8.1522004360347537</v>
      </c>
      <c r="AB40" t="s">
        <v>13</v>
      </c>
      <c r="AD40">
        <f t="shared" ref="AD40:AF40" si="30">_xlfn.T.TEST(X27:X33,X37:X43,2,2)</f>
        <v>0.13175671650866908</v>
      </c>
      <c r="AE40">
        <f t="shared" si="30"/>
        <v>4.2604705555870738E-2</v>
      </c>
      <c r="AF40">
        <f t="shared" si="30"/>
        <v>1.538029253735702E-2</v>
      </c>
    </row>
    <row r="41" spans="2:32" x14ac:dyDescent="0.3">
      <c r="B41" s="4"/>
      <c r="C41">
        <v>17.54</v>
      </c>
      <c r="D41">
        <v>18.329999999999998</v>
      </c>
      <c r="E41">
        <v>22.33</v>
      </c>
      <c r="F41">
        <v>23.44</v>
      </c>
    </row>
    <row r="42" spans="2:32" x14ac:dyDescent="0.3">
      <c r="B42" s="4"/>
      <c r="C42">
        <v>19.22</v>
      </c>
      <c r="D42">
        <v>20.65</v>
      </c>
      <c r="E42">
        <v>21.22</v>
      </c>
      <c r="F42">
        <v>23.65</v>
      </c>
      <c r="AD42" t="s">
        <v>14</v>
      </c>
      <c r="AE42" t="s">
        <v>15</v>
      </c>
      <c r="AF42" t="s">
        <v>15</v>
      </c>
    </row>
    <row r="43" spans="2:32" x14ac:dyDescent="0.3">
      <c r="B43" s="4" t="s">
        <v>21</v>
      </c>
      <c r="C43">
        <v>18.329999999999998</v>
      </c>
      <c r="D43">
        <v>18.350000000000001</v>
      </c>
      <c r="E43">
        <v>21.54</v>
      </c>
      <c r="F43">
        <v>23.44</v>
      </c>
      <c r="H43">
        <f>AVERAGE(C43:C45)</f>
        <v>18.366666666666664</v>
      </c>
      <c r="I43">
        <f t="shared" ref="I43" si="31">AVERAGE(D43:D45)</f>
        <v>18.566666666666666</v>
      </c>
      <c r="J43">
        <f t="shared" ref="J43" si="32">AVERAGE(E43:E45)</f>
        <v>21.476666666666663</v>
      </c>
      <c r="K43">
        <f t="shared" ref="K43" si="33">AVERAGE(F43:F45)</f>
        <v>23.72666666666667</v>
      </c>
      <c r="M43">
        <f>H43-H20</f>
        <v>6.7866666666666635</v>
      </c>
      <c r="N43">
        <f>I43-I20</f>
        <v>8.1233333333333331</v>
      </c>
      <c r="O43">
        <f>J43-J20</f>
        <v>9.6266666666666634</v>
      </c>
      <c r="P43">
        <f>K43-K20</f>
        <v>10.590000000000002</v>
      </c>
      <c r="R43">
        <f>M43-$M$43</f>
        <v>0</v>
      </c>
      <c r="S43">
        <f t="shared" ref="S43:U43" si="34">N43-$M$43</f>
        <v>1.3366666666666696</v>
      </c>
      <c r="T43">
        <f t="shared" si="34"/>
        <v>2.84</v>
      </c>
      <c r="U43">
        <f t="shared" si="34"/>
        <v>3.8033333333333381</v>
      </c>
      <c r="W43">
        <f>1/POWER(2,R43)*100</f>
        <v>100</v>
      </c>
      <c r="X43">
        <f t="shared" ref="X43" si="35">1/POWER(2,S43)*100</f>
        <v>39.593440263985904</v>
      </c>
      <c r="Y43">
        <f t="shared" ref="Y43" si="36">1/POWER(2,T43)*100</f>
        <v>13.966089225902753</v>
      </c>
      <c r="Z43">
        <f t="shared" ref="Z43" si="37">1/POWER(2,U43)*100</f>
        <v>7.162796012312497</v>
      </c>
    </row>
    <row r="44" spans="2:32" x14ac:dyDescent="0.3">
      <c r="B44" s="4"/>
      <c r="C44">
        <v>18.329999999999998</v>
      </c>
      <c r="D44">
        <v>19.11</v>
      </c>
      <c r="E44">
        <v>21.45</v>
      </c>
      <c r="F44">
        <v>25.44</v>
      </c>
    </row>
    <row r="45" spans="2:32" x14ac:dyDescent="0.3">
      <c r="B45" s="4"/>
      <c r="C45">
        <v>18.440000000000001</v>
      </c>
      <c r="D45">
        <v>18.239999999999998</v>
      </c>
      <c r="E45">
        <v>21.44</v>
      </c>
      <c r="F45">
        <v>22.3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Runx2 BP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Nobuaki J Kikyo</dc:creator>
  <cp:lastModifiedBy>Nobuaki J Kikyo</cp:lastModifiedBy>
  <dcterms:created xsi:type="dcterms:W3CDTF">2024-08-04T18:36:58Z</dcterms:created>
  <dcterms:modified xsi:type="dcterms:W3CDTF">2025-08-15T00:25:43Z</dcterms:modified>
</cp:coreProperties>
</file>