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inika.jakubczyk\Desktop\GRANTY\2024_Preludium-Marcelina\4_PUBLIKACJA\POPRAWKI PO RECENZENTACH\wyslania  poprawiony manu i odpowiedz\"/>
    </mc:Choice>
  </mc:AlternateContent>
  <xr:revisionPtr revIDLastSave="0" documentId="8_{6AF3A118-84C6-43F3-BEE0-00ED1DF54F65}" xr6:coauthVersionLast="36" xr6:coauthVersionMax="36" xr10:uidLastSave="{00000000-0000-0000-0000-000000000000}"/>
  <bookViews>
    <workbookView xWindow="0" yWindow="0" windowWidth="28800" windowHeight="12225" xr2:uid="{39DF3D97-8C09-4C54-8AA1-46E29977ABA4}"/>
  </bookViews>
  <sheets>
    <sheet name="TEER measurments plate 1-4" sheetId="1" r:id="rId1"/>
    <sheet name="Summary of TEER Table 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6" i="1" l="1"/>
  <c r="E65" i="1"/>
  <c r="H65" i="1" s="1"/>
  <c r="E64" i="1"/>
  <c r="H64" i="1" s="1"/>
  <c r="I66" i="1" s="1"/>
  <c r="O62" i="1"/>
  <c r="E62" i="1"/>
  <c r="O61" i="1"/>
  <c r="R61" i="1" s="1"/>
  <c r="E61" i="1"/>
  <c r="H61" i="1" s="1"/>
  <c r="O60" i="1"/>
  <c r="R60" i="1" s="1"/>
  <c r="S62" i="1" s="1"/>
  <c r="E60" i="1"/>
  <c r="H60" i="1" s="1"/>
  <c r="E59" i="1"/>
  <c r="H59" i="1" s="1"/>
  <c r="S58" i="1"/>
  <c r="H58" i="1"/>
  <c r="E58" i="1"/>
  <c r="E57" i="1"/>
  <c r="H57" i="1" s="1"/>
  <c r="E56" i="1"/>
  <c r="H56" i="1" s="1"/>
  <c r="E55" i="1"/>
  <c r="H55" i="1" s="1"/>
  <c r="E54" i="1"/>
  <c r="H54" i="1" s="1"/>
  <c r="E53" i="1"/>
  <c r="H53" i="1" s="1"/>
  <c r="E52" i="1"/>
  <c r="H52" i="1" s="1"/>
  <c r="Y50" i="1"/>
  <c r="E50" i="1"/>
  <c r="Y49" i="1"/>
  <c r="AB49" i="1" s="1"/>
  <c r="E49" i="1"/>
  <c r="H49" i="1" s="1"/>
  <c r="Y48" i="1"/>
  <c r="AB48" i="1" s="1"/>
  <c r="E48" i="1"/>
  <c r="H48" i="1" s="1"/>
  <c r="Y47" i="1"/>
  <c r="AB47" i="1" s="1"/>
  <c r="E47" i="1"/>
  <c r="H47" i="1" s="1"/>
  <c r="AI46" i="1"/>
  <c r="Y46" i="1"/>
  <c r="AB46" i="1" s="1"/>
  <c r="E46" i="1"/>
  <c r="H46" i="1" s="1"/>
  <c r="AI45" i="1"/>
  <c r="AL45" i="1" s="1"/>
  <c r="Y45" i="1"/>
  <c r="AB45" i="1" s="1"/>
  <c r="E45" i="1"/>
  <c r="H45" i="1" s="1"/>
  <c r="AI44" i="1"/>
  <c r="AL44" i="1" s="1"/>
  <c r="Y44" i="1"/>
  <c r="AB44" i="1" s="1"/>
  <c r="S44" i="1"/>
  <c r="E44" i="1"/>
  <c r="H44" i="1" s="1"/>
  <c r="Y43" i="1"/>
  <c r="AB43" i="1" s="1"/>
  <c r="E43" i="1"/>
  <c r="H43" i="1" s="1"/>
  <c r="AI42" i="1"/>
  <c r="Y42" i="1"/>
  <c r="AB42" i="1" s="1"/>
  <c r="E42" i="1"/>
  <c r="H42" i="1" s="1"/>
  <c r="AI41" i="1"/>
  <c r="AL41" i="1" s="1"/>
  <c r="Y41" i="1"/>
  <c r="AB41" i="1" s="1"/>
  <c r="E41" i="1"/>
  <c r="H41" i="1" s="1"/>
  <c r="AI40" i="1"/>
  <c r="AL40" i="1" s="1"/>
  <c r="Y40" i="1"/>
  <c r="AB40" i="1" s="1"/>
  <c r="E40" i="1"/>
  <c r="H40" i="1" s="1"/>
  <c r="AI39" i="1"/>
  <c r="AL39" i="1" s="1"/>
  <c r="AI38" i="1"/>
  <c r="AL38" i="1" s="1"/>
  <c r="Y38" i="1"/>
  <c r="E38" i="1"/>
  <c r="AI37" i="1"/>
  <c r="AL37" i="1" s="1"/>
  <c r="Y37" i="1"/>
  <c r="AB37" i="1" s="1"/>
  <c r="E37" i="1"/>
  <c r="H37" i="1" s="1"/>
  <c r="AI36" i="1"/>
  <c r="AL36" i="1" s="1"/>
  <c r="Y36" i="1"/>
  <c r="AB36" i="1" s="1"/>
  <c r="E36" i="1"/>
  <c r="H36" i="1" s="1"/>
  <c r="AI35" i="1"/>
  <c r="AL35" i="1" s="1"/>
  <c r="Y35" i="1"/>
  <c r="AB35" i="1" s="1"/>
  <c r="E35" i="1"/>
  <c r="H35" i="1" s="1"/>
  <c r="AI34" i="1"/>
  <c r="AL34" i="1" s="1"/>
  <c r="Y34" i="1"/>
  <c r="AB34" i="1" s="1"/>
  <c r="E34" i="1"/>
  <c r="H34" i="1" s="1"/>
  <c r="Y33" i="1"/>
  <c r="AB33" i="1" s="1"/>
  <c r="E33" i="1"/>
  <c r="H33" i="1" s="1"/>
  <c r="AI32" i="1"/>
  <c r="Y32" i="1"/>
  <c r="AB32" i="1" s="1"/>
  <c r="E32" i="1"/>
  <c r="H32" i="1" s="1"/>
  <c r="AI31" i="1"/>
  <c r="AL31" i="1" s="1"/>
  <c r="Y31" i="1"/>
  <c r="AB31" i="1" s="1"/>
  <c r="E31" i="1"/>
  <c r="H31" i="1" s="1"/>
  <c r="AI30" i="1"/>
  <c r="AL30" i="1" s="1"/>
  <c r="Y30" i="1"/>
  <c r="AB30" i="1" s="1"/>
  <c r="S30" i="1"/>
  <c r="E30" i="1"/>
  <c r="H30" i="1" s="1"/>
  <c r="AI29" i="1"/>
  <c r="AL29" i="1" s="1"/>
  <c r="Y29" i="1"/>
  <c r="AB29" i="1" s="1"/>
  <c r="E29" i="1"/>
  <c r="H29" i="1" s="1"/>
  <c r="AI28" i="1"/>
  <c r="AL28" i="1" s="1"/>
  <c r="Y28" i="1"/>
  <c r="AB28" i="1" s="1"/>
  <c r="E28" i="1"/>
  <c r="H28" i="1" s="1"/>
  <c r="AI27" i="1"/>
  <c r="AL27" i="1" s="1"/>
  <c r="AI26" i="1"/>
  <c r="AL26" i="1" s="1"/>
  <c r="Y26" i="1"/>
  <c r="E26" i="1"/>
  <c r="AI25" i="1"/>
  <c r="AL25" i="1" s="1"/>
  <c r="Y25" i="1"/>
  <c r="AB25" i="1" s="1"/>
  <c r="E25" i="1"/>
  <c r="H25" i="1" s="1"/>
  <c r="AI24" i="1"/>
  <c r="AL24" i="1" s="1"/>
  <c r="Y24" i="1"/>
  <c r="AB24" i="1" s="1"/>
  <c r="E24" i="1"/>
  <c r="H24" i="1" s="1"/>
  <c r="Y23" i="1"/>
  <c r="AB23" i="1" s="1"/>
  <c r="E23" i="1"/>
  <c r="H23" i="1" s="1"/>
  <c r="AI22" i="1"/>
  <c r="Y22" i="1"/>
  <c r="AB22" i="1" s="1"/>
  <c r="E22" i="1"/>
  <c r="H22" i="1" s="1"/>
  <c r="AI21" i="1"/>
  <c r="AL21" i="1" s="1"/>
  <c r="Y21" i="1"/>
  <c r="AB21" i="1" s="1"/>
  <c r="E21" i="1"/>
  <c r="H21" i="1" s="1"/>
  <c r="AI20" i="1"/>
  <c r="AL20" i="1" s="1"/>
  <c r="Y20" i="1"/>
  <c r="AB20" i="1" s="1"/>
  <c r="E20" i="1"/>
  <c r="H20" i="1" s="1"/>
  <c r="AI19" i="1"/>
  <c r="AL19" i="1" s="1"/>
  <c r="Y19" i="1"/>
  <c r="AB19" i="1" s="1"/>
  <c r="E19" i="1"/>
  <c r="H19" i="1" s="1"/>
  <c r="AI18" i="1"/>
  <c r="AL18" i="1" s="1"/>
  <c r="Y18" i="1"/>
  <c r="AB18" i="1" s="1"/>
  <c r="E18" i="1"/>
  <c r="H18" i="1" s="1"/>
  <c r="AI17" i="1"/>
  <c r="AL17" i="1" s="1"/>
  <c r="Y17" i="1"/>
  <c r="AB17" i="1" s="1"/>
  <c r="E17" i="1"/>
  <c r="H17" i="1" s="1"/>
  <c r="AI16" i="1"/>
  <c r="AL16" i="1" s="1"/>
  <c r="Y16" i="1"/>
  <c r="AB16" i="1" s="1"/>
  <c r="S16" i="1"/>
  <c r="E16" i="1"/>
  <c r="H16" i="1" s="1"/>
  <c r="AI15" i="1"/>
  <c r="AL15" i="1" s="1"/>
  <c r="AI14" i="1"/>
  <c r="AL14" i="1" s="1"/>
  <c r="Y14" i="1"/>
  <c r="E14" i="1"/>
  <c r="Y13" i="1"/>
  <c r="AB13" i="1" s="1"/>
  <c r="E13" i="1"/>
  <c r="H13" i="1" s="1"/>
  <c r="AI12" i="1"/>
  <c r="Y12" i="1"/>
  <c r="AB12" i="1" s="1"/>
  <c r="E12" i="1"/>
  <c r="H12" i="1" s="1"/>
  <c r="AI11" i="1"/>
  <c r="AL11" i="1" s="1"/>
  <c r="Y11" i="1"/>
  <c r="AB11" i="1" s="1"/>
  <c r="E11" i="1"/>
  <c r="H11" i="1" s="1"/>
  <c r="AI10" i="1"/>
  <c r="AL10" i="1" s="1"/>
  <c r="Y10" i="1"/>
  <c r="AB10" i="1" s="1"/>
  <c r="E10" i="1"/>
  <c r="H10" i="1" s="1"/>
  <c r="AI9" i="1"/>
  <c r="AL9" i="1" s="1"/>
  <c r="Y9" i="1"/>
  <c r="AB9" i="1" s="1"/>
  <c r="E9" i="1"/>
  <c r="H9" i="1" s="1"/>
  <c r="AI8" i="1"/>
  <c r="AL8" i="1" s="1"/>
  <c r="Y8" i="1"/>
  <c r="AB8" i="1" s="1"/>
  <c r="E8" i="1"/>
  <c r="H8" i="1" s="1"/>
  <c r="AI7" i="1"/>
  <c r="AL7" i="1" s="1"/>
  <c r="Y7" i="1"/>
  <c r="AB7" i="1" s="1"/>
  <c r="E7" i="1"/>
  <c r="H7" i="1" s="1"/>
  <c r="AI6" i="1"/>
  <c r="AL6" i="1" s="1"/>
  <c r="Y6" i="1"/>
  <c r="AB6" i="1" s="1"/>
  <c r="E6" i="1"/>
  <c r="H6" i="1" s="1"/>
  <c r="AI5" i="1"/>
  <c r="AL5" i="1" s="1"/>
  <c r="Y5" i="1"/>
  <c r="AB5" i="1" s="1"/>
  <c r="E5" i="1"/>
  <c r="H5" i="1" s="1"/>
  <c r="AI4" i="1"/>
  <c r="AL4" i="1" s="1"/>
  <c r="Y4" i="1"/>
  <c r="AB4" i="1" s="1"/>
  <c r="E4" i="1"/>
  <c r="H4" i="1" s="1"/>
  <c r="AM46" i="1" l="1"/>
  <c r="AM32" i="1"/>
  <c r="AM22" i="1"/>
  <c r="I14" i="1"/>
  <c r="AM42" i="1"/>
  <c r="AC14" i="1"/>
  <c r="I26" i="1"/>
  <c r="I62" i="1"/>
  <c r="I38" i="1"/>
  <c r="I50" i="1"/>
  <c r="AM12" i="1"/>
  <c r="AC26" i="1"/>
  <c r="AC38" i="1"/>
  <c r="AC50" i="1"/>
</calcChain>
</file>

<file path=xl/sharedStrings.xml><?xml version="1.0" encoding="utf-8"?>
<sst xmlns="http://schemas.openxmlformats.org/spreadsheetml/2006/main" count="283" uniqueCount="63">
  <si>
    <t>Plate 1</t>
  </si>
  <si>
    <t>Plate 2</t>
  </si>
  <si>
    <t>Plate 3</t>
  </si>
  <si>
    <t>Plate 4</t>
  </si>
  <si>
    <t>Day of ALI culture</t>
  </si>
  <si>
    <t>Insert number</t>
  </si>
  <si>
    <t>Measurement 1</t>
  </si>
  <si>
    <t>Measurement 2</t>
  </si>
  <si>
    <t>Mean value of the measurements</t>
  </si>
  <si>
    <t>Mean value of the blank</t>
  </si>
  <si>
    <t>Insert surface area</t>
  </si>
  <si>
    <r>
      <t>calculated TEER (Ωxcm</t>
    </r>
    <r>
      <rPr>
        <b/>
        <vertAlign val="superscript"/>
        <sz val="11"/>
        <color theme="1"/>
        <rFont val="Times New Roman"/>
        <family val="1"/>
        <charset val="238"/>
      </rPr>
      <t>2</t>
    </r>
    <r>
      <rPr>
        <b/>
        <sz val="11"/>
        <color theme="1"/>
        <rFont val="Times New Roman"/>
        <family val="1"/>
        <charset val="238"/>
      </rPr>
      <t xml:space="preserve">): </t>
    </r>
    <r>
      <rPr>
        <sz val="11"/>
        <color theme="1"/>
        <rFont val="Times New Roman"/>
        <family val="1"/>
        <charset val="238"/>
      </rPr>
      <t>mean value of mesurments-mean value of blank)x insert surface area</t>
    </r>
  </si>
  <si>
    <r>
      <t xml:space="preserve">calculated TEER(Ωxcm2): </t>
    </r>
    <r>
      <rPr>
        <sz val="11"/>
        <color theme="1"/>
        <rFont val="Times New Roman"/>
        <family val="1"/>
        <charset val="238"/>
      </rPr>
      <t>mean value of mesurments-mean value of blank)x insert surface area</t>
    </r>
  </si>
  <si>
    <t>1-</t>
  </si>
  <si>
    <t>2-</t>
  </si>
  <si>
    <t>3-</t>
  </si>
  <si>
    <t>4-</t>
  </si>
  <si>
    <t>5-</t>
  </si>
  <si>
    <t>6-</t>
  </si>
  <si>
    <t>7-</t>
  </si>
  <si>
    <t>8-</t>
  </si>
  <si>
    <t>9-</t>
  </si>
  <si>
    <t>Blank</t>
  </si>
  <si>
    <r>
      <t>plate 4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</t>
    </r>
  </si>
  <si>
    <t>10-</t>
  </si>
  <si>
    <r>
      <t>plate 1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</t>
    </r>
  </si>
  <si>
    <t>11-</t>
  </si>
  <si>
    <r>
      <t>plate 3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</t>
    </r>
  </si>
  <si>
    <t>12-</t>
  </si>
  <si>
    <r>
      <t>plate 2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</t>
    </r>
  </si>
  <si>
    <r>
      <t>plate 4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8</t>
    </r>
  </si>
  <si>
    <r>
      <t>plate 1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8</t>
    </r>
  </si>
  <si>
    <r>
      <t>plate 3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8</t>
    </r>
  </si>
  <si>
    <r>
      <t>plate 2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11</t>
    </r>
  </si>
  <si>
    <r>
      <t>plate 4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15</t>
    </r>
  </si>
  <si>
    <r>
      <t>plate 1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12</t>
    </r>
  </si>
  <si>
    <r>
      <t>plate 3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15</t>
    </r>
  </si>
  <si>
    <r>
      <t>plate 4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18</t>
    </r>
  </si>
  <si>
    <r>
      <t>plate 2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18</t>
    </r>
  </si>
  <si>
    <r>
      <t>plate 4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21</t>
    </r>
  </si>
  <si>
    <r>
      <t>plate 1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18</t>
    </r>
  </si>
  <si>
    <r>
      <t>plate 3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18</t>
    </r>
  </si>
  <si>
    <r>
      <t>plate 2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22</t>
    </r>
  </si>
  <si>
    <r>
      <t>plate 1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22</t>
    </r>
  </si>
  <si>
    <r>
      <t>plate 2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25</t>
    </r>
  </si>
  <si>
    <r>
      <t>plate 1 mean TEER value (Ωcm</t>
    </r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) in day 25</t>
    </r>
  </si>
  <si>
    <r>
      <t>TEER value from individual inserts (</t>
    </r>
    <r>
      <rPr>
        <b/>
        <sz val="11"/>
        <color theme="1"/>
        <rFont val="Calibri"/>
        <family val="2"/>
        <charset val="238"/>
      </rPr>
      <t>Ω</t>
    </r>
    <r>
      <rPr>
        <b/>
        <sz val="11"/>
        <color theme="1"/>
        <rFont val="Times New Roman"/>
        <family val="1"/>
        <charset val="238"/>
      </rPr>
      <t>cm</t>
    </r>
    <r>
      <rPr>
        <b/>
        <vertAlign val="superscript"/>
        <sz val="11"/>
        <color theme="1"/>
        <rFont val="Times New Roman"/>
        <family val="1"/>
        <charset val="238"/>
      </rPr>
      <t>2</t>
    </r>
    <r>
      <rPr>
        <b/>
        <sz val="11"/>
        <color theme="1"/>
        <rFont val="Times New Roman"/>
        <family val="1"/>
        <charset val="238"/>
      </rPr>
      <t>)</t>
    </r>
  </si>
  <si>
    <t>Number of values</t>
  </si>
  <si>
    <t>Minimum</t>
  </si>
  <si>
    <t>25% Percentile</t>
  </si>
  <si>
    <t>Median</t>
  </si>
  <si>
    <t>75% Percentile</t>
  </si>
  <si>
    <t>Maximum</t>
  </si>
  <si>
    <t>Range</t>
  </si>
  <si>
    <t>Mean</t>
  </si>
  <si>
    <t>Std. Deviation</t>
  </si>
  <si>
    <t>Std. Error of Mean</t>
  </si>
  <si>
    <t>Plate 1: TEER Changes Over Time</t>
  </si>
  <si>
    <t>DAY OF ALI</t>
  </si>
  <si>
    <t>adv TEER</t>
  </si>
  <si>
    <t>Plate 2: TEER Changes Over Time</t>
  </si>
  <si>
    <t>Plate 3: TEER Changes Over Time</t>
  </si>
  <si>
    <t>Plate 4: TEER Changes Over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</si>
</sst>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textRotation="90"/>
    </xf>
    <xf numFmtId="0" fontId="1" fillId="4" borderId="15" xfId="0" applyFont="1" applyFill="1" applyBorder="1" applyAlignment="1">
      <alignment horizontal="center" vertical="center" textRotation="90"/>
    </xf>
    <xf numFmtId="0" fontId="1" fillId="4" borderId="16" xfId="0" applyFont="1" applyFill="1" applyBorder="1" applyAlignment="1">
      <alignment horizontal="center" vertical="center" textRotation="9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plate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'TEER measurments plate 1-4'!$B$72:$G$72</c:f>
              <c:numCache>
                <c:formatCode>General</c:formatCode>
                <c:ptCount val="6"/>
                <c:pt idx="0">
                  <c:v>1</c:v>
                </c:pt>
                <c:pt idx="1">
                  <c:v>8</c:v>
                </c:pt>
                <c:pt idx="2">
                  <c:v>12</c:v>
                </c:pt>
                <c:pt idx="3">
                  <c:v>18</c:v>
                </c:pt>
                <c:pt idx="4">
                  <c:v>22</c:v>
                </c:pt>
                <c:pt idx="5">
                  <c:v>25</c:v>
                </c:pt>
              </c:numCache>
            </c:numRef>
          </c:cat>
          <c:val>
            <c:numRef>
              <c:f>'TEER measurments plate 1-4'!$B$73:$G$73</c:f>
              <c:numCache>
                <c:formatCode>General</c:formatCode>
                <c:ptCount val="6"/>
                <c:pt idx="0">
                  <c:v>15.361500000000001</c:v>
                </c:pt>
                <c:pt idx="1">
                  <c:v>16.087499999999999</c:v>
                </c:pt>
                <c:pt idx="2">
                  <c:v>20.773500000000002</c:v>
                </c:pt>
                <c:pt idx="3">
                  <c:v>21.136500000000002</c:v>
                </c:pt>
                <c:pt idx="4">
                  <c:v>20.691000000000003</c:v>
                </c:pt>
                <c:pt idx="5">
                  <c:v>19.057500000000001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F-462B-9932-EC105A902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002079"/>
        <c:axId val="1550002559"/>
      </c:lineChart>
      <c:catAx>
        <c:axId val="15500020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day of ALI cuture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50002559"/>
        <c:crosses val="autoZero"/>
        <c:auto val="1"/>
        <c:lblAlgn val="ctr"/>
        <c:lblOffset val="100"/>
        <c:noMultiLvlLbl val="0"/>
      </c:catAx>
      <c:valAx>
        <c:axId val="1550002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TEER  </a:t>
                </a:r>
                <a:r>
                  <a:rPr lang="el-GR"/>
                  <a:t>Ω</a:t>
                </a:r>
                <a:r>
                  <a:rPr lang="pl-PL"/>
                  <a:t>cm</a:t>
                </a:r>
                <a:r>
                  <a:rPr lang="pl-PL" baseline="30000"/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500020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plate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'TEER measurments plate 1-4'!$L$72:$P$72</c:f>
              <c:numCache>
                <c:formatCode>General</c:formatCode>
                <c:ptCount val="5"/>
                <c:pt idx="0">
                  <c:v>1</c:v>
                </c:pt>
                <c:pt idx="1">
                  <c:v>11</c:v>
                </c:pt>
                <c:pt idx="2">
                  <c:v>18</c:v>
                </c:pt>
                <c:pt idx="3">
                  <c:v>22</c:v>
                </c:pt>
                <c:pt idx="4">
                  <c:v>25</c:v>
                </c:pt>
              </c:numCache>
            </c:numRef>
          </c:cat>
          <c:val>
            <c:numRef>
              <c:f>'TEER measurments plate 1-4'!$L$73:$P$73</c:f>
              <c:numCache>
                <c:formatCode>General</c:formatCode>
                <c:ptCount val="5"/>
                <c:pt idx="0">
                  <c:v>4.7575000000000003</c:v>
                </c:pt>
                <c:pt idx="1">
                  <c:v>20.240000000000002</c:v>
                </c:pt>
                <c:pt idx="2">
                  <c:v>22.921250000000001</c:v>
                </c:pt>
                <c:pt idx="3">
                  <c:v>21.9725</c:v>
                </c:pt>
                <c:pt idx="4">
                  <c:v>18.727499999999999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73-4CC1-885B-A69AB70A1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4434383"/>
        <c:axId val="1524449743"/>
      </c:lineChart>
      <c:catAx>
        <c:axId val="15244343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day of ALI 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24449743"/>
        <c:crosses val="autoZero"/>
        <c:auto val="1"/>
        <c:lblAlgn val="ctr"/>
        <c:lblOffset val="100"/>
        <c:noMultiLvlLbl val="0"/>
      </c:catAx>
      <c:valAx>
        <c:axId val="1524449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TEER  </a:t>
                </a:r>
                <a:r>
                  <a:rPr lang="el-GR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Ω</a:t>
                </a:r>
                <a:r>
                  <a:rPr lang="pl-PL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cm</a:t>
                </a:r>
                <a:r>
                  <a:rPr lang="pl-PL" sz="10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24434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plate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'TEER measurments plate 1-4'!$V$72:$Y$72</c:f>
              <c:numCache>
                <c:formatCode>General</c:formatCode>
                <c:ptCount val="4"/>
                <c:pt idx="0">
                  <c:v>1</c:v>
                </c:pt>
                <c:pt idx="1">
                  <c:v>8</c:v>
                </c:pt>
                <c:pt idx="2">
                  <c:v>15</c:v>
                </c:pt>
                <c:pt idx="3">
                  <c:v>18</c:v>
                </c:pt>
              </c:numCache>
            </c:numRef>
          </c:cat>
          <c:val>
            <c:numRef>
              <c:f>'TEER measurments plate 1-4'!$V$73:$Y$73</c:f>
              <c:numCache>
                <c:formatCode>General</c:formatCode>
                <c:ptCount val="4"/>
                <c:pt idx="0">
                  <c:v>10.989000000000001</c:v>
                </c:pt>
                <c:pt idx="1">
                  <c:v>14.239500000000001</c:v>
                </c:pt>
                <c:pt idx="2">
                  <c:v>20.410500000000003</c:v>
                </c:pt>
                <c:pt idx="3">
                  <c:v>21.615000000000002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B-4E75-BADD-DBE596F04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7351743"/>
        <c:axId val="1717347423"/>
      </c:lineChart>
      <c:catAx>
        <c:axId val="17173517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day</a:t>
                </a:r>
                <a:r>
                  <a:rPr lang="pl-PL" baseline="0"/>
                  <a:t> of ALI culture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17347423"/>
        <c:crosses val="autoZero"/>
        <c:auto val="1"/>
        <c:lblAlgn val="ctr"/>
        <c:lblOffset val="100"/>
        <c:noMultiLvlLbl val="0"/>
      </c:catAx>
      <c:valAx>
        <c:axId val="1717347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TEER  </a:t>
                </a:r>
                <a:r>
                  <a:rPr lang="el-GR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Ω</a:t>
                </a:r>
                <a:r>
                  <a:rPr lang="pl-PL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cm</a:t>
                </a:r>
                <a:r>
                  <a:rPr lang="pl-PL" sz="10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17351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plate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'TEER measurments plate 1-4'!$AF$71:$AJ$71</c:f>
              <c:numCache>
                <c:formatCode>General</c:formatCode>
                <c:ptCount val="5"/>
                <c:pt idx="0">
                  <c:v>1</c:v>
                </c:pt>
                <c:pt idx="1">
                  <c:v>8</c:v>
                </c:pt>
                <c:pt idx="2">
                  <c:v>15</c:v>
                </c:pt>
                <c:pt idx="3">
                  <c:v>18</c:v>
                </c:pt>
                <c:pt idx="4">
                  <c:v>21</c:v>
                </c:pt>
              </c:numCache>
            </c:numRef>
          </c:cat>
          <c:val>
            <c:numRef>
              <c:f>'TEER measurments plate 1-4'!$AF$72:$AJ$72</c:f>
              <c:numCache>
                <c:formatCode>General</c:formatCode>
                <c:ptCount val="5"/>
                <c:pt idx="0">
                  <c:v>22.110000000000003</c:v>
                </c:pt>
                <c:pt idx="1">
                  <c:v>21.986250000000002</c:v>
                </c:pt>
                <c:pt idx="2">
                  <c:v>29.019374999999997</c:v>
                </c:pt>
                <c:pt idx="3">
                  <c:v>27.142500000000002</c:v>
                </c:pt>
                <c:pt idx="4">
                  <c:v>26.565000000000001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8-45E7-A0A4-FFED0DAA3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009471"/>
        <c:axId val="120010911"/>
      </c:lineChart>
      <c:catAx>
        <c:axId val="120009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day</a:t>
                </a:r>
                <a:r>
                  <a:rPr lang="pl-PL" baseline="0"/>
                  <a:t> of ALI culture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0010911"/>
        <c:crosses val="autoZero"/>
        <c:auto val="1"/>
        <c:lblAlgn val="ctr"/>
        <c:lblOffset val="100"/>
        <c:noMultiLvlLbl val="0"/>
      </c:catAx>
      <c:valAx>
        <c:axId val="120010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TEER  </a:t>
                </a:r>
                <a:r>
                  <a:rPr lang="el-GR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Ω</a:t>
                </a:r>
                <a:r>
                  <a:rPr lang="pl-PL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cm</a:t>
                </a:r>
                <a:r>
                  <a:rPr lang="pl-PL" sz="10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000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435429</xdr:colOff>
      <xdr:row>74</xdr:row>
      <xdr:rowOff>67128</xdr:rowOff>
    </xdr:from>
    <xdr:to>
      <xdr:col>4</xdr:col>
      <xdr:colOff>1411968</xdr:colOff>
      <xdr:row>89</xdr:row>
      <xdr:rowOff>150585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6BC497C7-02CA-3BF2-B091-7764898B0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127000</xdr:colOff>
      <xdr:row>73</xdr:row>
      <xdr:rowOff>90487</xdr:rowOff>
    </xdr:from>
    <xdr:to>
      <xdr:col>14</xdr:col>
      <xdr:colOff>1127125</xdr:colOff>
      <xdr:row>89</xdr:row>
      <xdr:rowOff>49212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F842F932-BDE6-E27C-983A-AEF89606FC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631825</xdr:colOff>
      <xdr:row>75</xdr:row>
      <xdr:rowOff>17462</xdr:rowOff>
    </xdr:from>
    <xdr:to>
      <xdr:col>24</xdr:col>
      <xdr:colOff>266700</xdr:colOff>
      <xdr:row>90</xdr:row>
      <xdr:rowOff>160337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4B330451-5221-65C6-10BD-0F0DF749D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504825</xdr:colOff>
      <xdr:row>74</xdr:row>
      <xdr:rowOff>160337</xdr:rowOff>
    </xdr:from>
    <xdr:to>
      <xdr:col>35</xdr:col>
      <xdr:colOff>317500</xdr:colOff>
      <xdr:row>90</xdr:row>
      <xdr:rowOff>112712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9688167E-67D2-3ACB-71E7-B61DF776A4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27D2-12B9-4DE0-A6F0-24D24C960590}">
  <dimension ref="A1:AM81"/>
  <sheetViews>
    <sheetView tabSelected="1" topLeftCell="H31" zoomScale="70" zoomScaleNormal="70" workbookViewId="0">
      <selection activeCell="AM73" sqref="AM73"/>
    </sheetView>
  </sheetViews>
  <sheetFormatPr defaultColWidth="17" defaultRowHeight="15" x14ac:dyDescent="0.25"/>
  <cols>
    <col min="1" max="1" width="19.28515625" style="8" customWidth="1"/>
    <col min="2" max="2" width="17" style="8"/>
    <col min="3" max="4" width="17" style="1"/>
    <col min="5" max="5" width="22.85546875" style="1" customWidth="1"/>
    <col min="6" max="6" width="18.42578125" style="1" customWidth="1"/>
    <col min="7" max="7" width="17" style="1"/>
    <col min="8" max="8" width="44.140625" style="1" customWidth="1"/>
    <col min="9" max="9" width="14.85546875" style="1" customWidth="1"/>
    <col min="10" max="10" width="6.5703125" style="1" customWidth="1"/>
    <col min="11" max="11" width="19.7109375" style="8" customWidth="1"/>
    <col min="12" max="17" width="17" style="1"/>
    <col min="18" max="18" width="38.28515625" style="1" customWidth="1"/>
    <col min="19" max="20" width="17" style="1"/>
    <col min="21" max="21" width="19.5703125" style="1" customWidth="1"/>
    <col min="22" max="27" width="17" style="1"/>
    <col min="28" max="28" width="39.7109375" style="1" customWidth="1"/>
    <col min="29" max="30" width="20.5703125" style="1" customWidth="1"/>
    <col min="31" max="31" width="19.140625" style="1" customWidth="1"/>
    <col min="32" max="37" width="17" style="1"/>
    <col min="38" max="38" width="40.140625" style="1" customWidth="1"/>
    <col min="39" max="16384" width="17" style="1"/>
  </cols>
  <sheetData>
    <row r="1" spans="1:39" x14ac:dyDescent="0.25">
      <c r="A1" s="61"/>
      <c r="B1" s="62" t="s">
        <v>0</v>
      </c>
      <c r="C1" s="62"/>
      <c r="D1" s="62"/>
      <c r="E1" s="62"/>
      <c r="F1" s="62"/>
      <c r="G1" s="62"/>
      <c r="H1" s="62"/>
      <c r="K1" s="61"/>
      <c r="L1" s="62" t="s">
        <v>1</v>
      </c>
      <c r="M1" s="62"/>
      <c r="N1" s="62"/>
      <c r="O1" s="62"/>
      <c r="P1" s="62"/>
      <c r="Q1" s="62"/>
      <c r="R1" s="62"/>
      <c r="U1" s="61"/>
      <c r="V1" s="62" t="s">
        <v>2</v>
      </c>
      <c r="W1" s="62"/>
      <c r="X1" s="62"/>
      <c r="Y1" s="62"/>
      <c r="Z1" s="62"/>
      <c r="AA1" s="62"/>
      <c r="AB1" s="62"/>
      <c r="AE1" s="61"/>
      <c r="AF1" s="62" t="s">
        <v>3</v>
      </c>
      <c r="AG1" s="62"/>
      <c r="AH1" s="62"/>
      <c r="AI1" s="62"/>
      <c r="AJ1" s="62"/>
      <c r="AK1" s="62"/>
      <c r="AL1" s="62"/>
    </row>
    <row r="2" spans="1:39" x14ac:dyDescent="0.25">
      <c r="A2" s="61"/>
      <c r="B2" s="62"/>
      <c r="C2" s="62"/>
      <c r="D2" s="62"/>
      <c r="E2" s="62"/>
      <c r="F2" s="62"/>
      <c r="G2" s="62"/>
      <c r="H2" s="62"/>
      <c r="K2" s="61"/>
      <c r="L2" s="62"/>
      <c r="M2" s="62"/>
      <c r="N2" s="62"/>
      <c r="O2" s="62"/>
      <c r="P2" s="62"/>
      <c r="Q2" s="62"/>
      <c r="R2" s="62"/>
      <c r="U2" s="61"/>
      <c r="V2" s="62"/>
      <c r="W2" s="62"/>
      <c r="X2" s="62"/>
      <c r="Y2" s="62"/>
      <c r="Z2" s="62"/>
      <c r="AA2" s="62"/>
      <c r="AB2" s="62"/>
      <c r="AE2" s="61"/>
      <c r="AF2" s="62"/>
      <c r="AG2" s="62"/>
      <c r="AH2" s="62"/>
      <c r="AI2" s="62"/>
      <c r="AJ2" s="62"/>
      <c r="AK2" s="62"/>
      <c r="AL2" s="62"/>
    </row>
    <row r="3" spans="1:39" ht="7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/>
      <c r="J3" s="4"/>
      <c r="K3" s="2" t="s">
        <v>4</v>
      </c>
      <c r="L3" s="3" t="s">
        <v>5</v>
      </c>
      <c r="M3" s="3" t="s">
        <v>6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12</v>
      </c>
      <c r="U3" s="2" t="s">
        <v>4</v>
      </c>
      <c r="V3" s="3" t="s">
        <v>5</v>
      </c>
      <c r="W3" s="3" t="s">
        <v>6</v>
      </c>
      <c r="X3" s="3" t="s">
        <v>7</v>
      </c>
      <c r="Y3" s="3" t="s">
        <v>8</v>
      </c>
      <c r="Z3" s="3" t="s">
        <v>9</v>
      </c>
      <c r="AA3" s="3" t="s">
        <v>10</v>
      </c>
      <c r="AB3" s="3" t="s">
        <v>12</v>
      </c>
      <c r="AE3" s="2" t="s">
        <v>4</v>
      </c>
      <c r="AF3" s="3" t="s">
        <v>5</v>
      </c>
      <c r="AG3" s="3" t="s">
        <v>6</v>
      </c>
      <c r="AH3" s="3" t="s">
        <v>7</v>
      </c>
      <c r="AI3" s="3" t="s">
        <v>8</v>
      </c>
      <c r="AJ3" s="3" t="s">
        <v>9</v>
      </c>
      <c r="AK3" s="3" t="s">
        <v>10</v>
      </c>
      <c r="AL3" s="3" t="s">
        <v>12</v>
      </c>
    </row>
    <row r="4" spans="1:39" x14ac:dyDescent="0.25">
      <c r="A4" s="63">
        <v>1</v>
      </c>
      <c r="B4" s="5" t="s">
        <v>13</v>
      </c>
      <c r="C4" s="6">
        <v>331</v>
      </c>
      <c r="D4" s="6">
        <v>338</v>
      </c>
      <c r="E4" s="6">
        <f t="shared" ref="E4:E14" si="0">(C4+D4)/2</f>
        <v>334.5</v>
      </c>
      <c r="F4" s="6">
        <v>292</v>
      </c>
      <c r="G4" s="6">
        <v>0.33</v>
      </c>
      <c r="H4" s="7">
        <f>(E4-F4)*G4</f>
        <v>14.025</v>
      </c>
      <c r="K4" s="63">
        <v>1</v>
      </c>
      <c r="L4" s="5" t="s">
        <v>13</v>
      </c>
      <c r="M4" s="6">
        <v>305</v>
      </c>
      <c r="N4" s="6">
        <v>337</v>
      </c>
      <c r="O4" s="6">
        <v>321</v>
      </c>
      <c r="P4" s="6">
        <v>322</v>
      </c>
      <c r="Q4" s="6">
        <v>0.33</v>
      </c>
      <c r="R4" s="7">
        <v>-0.33</v>
      </c>
      <c r="U4" s="63">
        <v>1</v>
      </c>
      <c r="V4" s="5" t="s">
        <v>13</v>
      </c>
      <c r="W4" s="6">
        <v>320</v>
      </c>
      <c r="X4" s="6">
        <v>340</v>
      </c>
      <c r="Y4" s="6">
        <f t="shared" ref="Y4:Y14" si="1">(W4+X4)/2</f>
        <v>330</v>
      </c>
      <c r="Z4" s="6">
        <v>355</v>
      </c>
      <c r="AA4" s="6">
        <v>0.33</v>
      </c>
      <c r="AB4" s="7">
        <f t="shared" ref="AB4:AB13" si="2">(Y4-Z4)*AA4</f>
        <v>-8.25</v>
      </c>
      <c r="AE4" s="63">
        <v>1</v>
      </c>
      <c r="AF4" s="5" t="s">
        <v>13</v>
      </c>
      <c r="AG4" s="6">
        <v>401</v>
      </c>
      <c r="AH4" s="6">
        <v>405</v>
      </c>
      <c r="AI4" s="6">
        <f t="shared" ref="AI4:AI12" si="3">(AG4+AH4)/2</f>
        <v>403</v>
      </c>
      <c r="AJ4" s="6">
        <v>332.5</v>
      </c>
      <c r="AK4" s="6">
        <v>0.33</v>
      </c>
      <c r="AL4" s="7">
        <f t="shared" ref="AL4:AL11" si="4">(AI4-AJ4)*AK4</f>
        <v>23.265000000000001</v>
      </c>
    </row>
    <row r="5" spans="1:39" x14ac:dyDescent="0.25">
      <c r="A5" s="64"/>
      <c r="B5" s="8" t="s">
        <v>14</v>
      </c>
      <c r="C5" s="1">
        <v>328</v>
      </c>
      <c r="D5" s="1">
        <v>339</v>
      </c>
      <c r="E5" s="1">
        <f t="shared" si="0"/>
        <v>333.5</v>
      </c>
      <c r="F5" s="1">
        <v>292</v>
      </c>
      <c r="G5" s="1">
        <v>0.33</v>
      </c>
      <c r="H5" s="9">
        <f t="shared" ref="H5:H65" si="5">(E5-F5)*G5</f>
        <v>13.695</v>
      </c>
      <c r="K5" s="64"/>
      <c r="L5" s="8" t="s">
        <v>14</v>
      </c>
      <c r="M5" s="1">
        <v>343</v>
      </c>
      <c r="N5" s="1">
        <v>345</v>
      </c>
      <c r="O5" s="1">
        <v>344</v>
      </c>
      <c r="P5" s="1">
        <v>322</v>
      </c>
      <c r="Q5" s="1">
        <v>0.33</v>
      </c>
      <c r="R5" s="9">
        <v>7.2600000000000007</v>
      </c>
      <c r="U5" s="64"/>
      <c r="V5" s="8" t="s">
        <v>14</v>
      </c>
      <c r="W5" s="1">
        <v>390</v>
      </c>
      <c r="X5" s="1">
        <v>360</v>
      </c>
      <c r="Y5" s="1">
        <f t="shared" si="1"/>
        <v>375</v>
      </c>
      <c r="Z5" s="1">
        <v>355</v>
      </c>
      <c r="AA5" s="1">
        <v>0.33</v>
      </c>
      <c r="AB5" s="9">
        <f t="shared" si="2"/>
        <v>6.6000000000000005</v>
      </c>
      <c r="AE5" s="64"/>
      <c r="AF5" s="8" t="s">
        <v>14</v>
      </c>
      <c r="AG5" s="1">
        <v>392</v>
      </c>
      <c r="AH5" s="1">
        <v>404</v>
      </c>
      <c r="AI5" s="1">
        <f t="shared" si="3"/>
        <v>398</v>
      </c>
      <c r="AJ5" s="1">
        <v>332.5</v>
      </c>
      <c r="AK5" s="1">
        <v>0.33</v>
      </c>
      <c r="AL5" s="9">
        <f t="shared" si="4"/>
        <v>21.615000000000002</v>
      </c>
    </row>
    <row r="6" spans="1:39" x14ac:dyDescent="0.25">
      <c r="A6" s="64"/>
      <c r="B6" s="8" t="s">
        <v>15</v>
      </c>
      <c r="C6" s="1">
        <v>334</v>
      </c>
      <c r="D6" s="1">
        <v>344</v>
      </c>
      <c r="E6" s="1">
        <f t="shared" si="0"/>
        <v>339</v>
      </c>
      <c r="F6" s="1">
        <v>292</v>
      </c>
      <c r="G6" s="1">
        <v>0.33</v>
      </c>
      <c r="H6" s="9">
        <f t="shared" si="5"/>
        <v>15.510000000000002</v>
      </c>
      <c r="K6" s="64"/>
      <c r="L6" s="8" t="s">
        <v>15</v>
      </c>
      <c r="M6" s="1">
        <v>338</v>
      </c>
      <c r="N6" s="1">
        <v>339</v>
      </c>
      <c r="O6" s="1">
        <v>338.5</v>
      </c>
      <c r="P6" s="1">
        <v>322</v>
      </c>
      <c r="Q6" s="1">
        <v>0.33</v>
      </c>
      <c r="R6" s="9">
        <v>5.4450000000000003</v>
      </c>
      <c r="U6" s="64"/>
      <c r="V6" s="8" t="s">
        <v>15</v>
      </c>
      <c r="W6" s="1">
        <v>408</v>
      </c>
      <c r="X6" s="1">
        <v>414</v>
      </c>
      <c r="Y6" s="1">
        <f t="shared" si="1"/>
        <v>411</v>
      </c>
      <c r="Z6" s="1">
        <v>355</v>
      </c>
      <c r="AA6" s="1">
        <v>0.33</v>
      </c>
      <c r="AB6" s="9">
        <f t="shared" si="2"/>
        <v>18.48</v>
      </c>
      <c r="AE6" s="64"/>
      <c r="AF6" s="8" t="s">
        <v>15</v>
      </c>
      <c r="AG6" s="1">
        <v>392</v>
      </c>
      <c r="AH6" s="1">
        <v>394</v>
      </c>
      <c r="AI6" s="1">
        <f t="shared" si="3"/>
        <v>393</v>
      </c>
      <c r="AJ6" s="1">
        <v>332.5</v>
      </c>
      <c r="AK6" s="1">
        <v>0.33</v>
      </c>
      <c r="AL6" s="9">
        <f t="shared" si="4"/>
        <v>19.965</v>
      </c>
    </row>
    <row r="7" spans="1:39" x14ac:dyDescent="0.25">
      <c r="A7" s="64"/>
      <c r="B7" s="8" t="s">
        <v>16</v>
      </c>
      <c r="C7" s="1">
        <v>330</v>
      </c>
      <c r="D7" s="1">
        <v>349</v>
      </c>
      <c r="E7" s="1">
        <f t="shared" si="0"/>
        <v>339.5</v>
      </c>
      <c r="F7" s="1">
        <v>292</v>
      </c>
      <c r="G7" s="1">
        <v>0.33</v>
      </c>
      <c r="H7" s="9">
        <f t="shared" si="5"/>
        <v>15.675000000000001</v>
      </c>
      <c r="K7" s="64"/>
      <c r="L7" s="8" t="s">
        <v>16</v>
      </c>
      <c r="M7" s="1">
        <v>238</v>
      </c>
      <c r="N7" s="1">
        <v>336</v>
      </c>
      <c r="O7" s="1">
        <v>287</v>
      </c>
      <c r="P7" s="1">
        <v>322</v>
      </c>
      <c r="Q7" s="1">
        <v>0.33</v>
      </c>
      <c r="R7" s="9">
        <v>-11.55</v>
      </c>
      <c r="U7" s="64"/>
      <c r="V7" s="8" t="s">
        <v>16</v>
      </c>
      <c r="W7" s="1">
        <v>378</v>
      </c>
      <c r="X7" s="1">
        <v>401</v>
      </c>
      <c r="Y7" s="1">
        <f t="shared" si="1"/>
        <v>389.5</v>
      </c>
      <c r="Z7" s="1">
        <v>355</v>
      </c>
      <c r="AA7" s="1">
        <v>0.33</v>
      </c>
      <c r="AB7" s="9">
        <f t="shared" si="2"/>
        <v>11.385</v>
      </c>
      <c r="AE7" s="64"/>
      <c r="AF7" s="8" t="s">
        <v>16</v>
      </c>
      <c r="AG7" s="1">
        <v>389</v>
      </c>
      <c r="AH7" s="1">
        <v>400</v>
      </c>
      <c r="AI7" s="1">
        <f t="shared" si="3"/>
        <v>394.5</v>
      </c>
      <c r="AJ7" s="1">
        <v>332.5</v>
      </c>
      <c r="AK7" s="1">
        <v>0.33</v>
      </c>
      <c r="AL7" s="9">
        <f t="shared" si="4"/>
        <v>20.46</v>
      </c>
    </row>
    <row r="8" spans="1:39" x14ac:dyDescent="0.25">
      <c r="A8" s="64"/>
      <c r="B8" s="8" t="s">
        <v>17</v>
      </c>
      <c r="C8" s="1">
        <v>334</v>
      </c>
      <c r="D8" s="1">
        <v>342</v>
      </c>
      <c r="E8" s="1">
        <f t="shared" si="0"/>
        <v>338</v>
      </c>
      <c r="F8" s="1">
        <v>292</v>
      </c>
      <c r="G8" s="1">
        <v>0.33</v>
      </c>
      <c r="H8" s="9">
        <f t="shared" si="5"/>
        <v>15.180000000000001</v>
      </c>
      <c r="K8" s="64"/>
      <c r="L8" s="8" t="s">
        <v>17</v>
      </c>
      <c r="M8" s="1">
        <v>344</v>
      </c>
      <c r="N8" s="1">
        <v>356</v>
      </c>
      <c r="O8" s="1">
        <v>350</v>
      </c>
      <c r="P8" s="1">
        <v>322</v>
      </c>
      <c r="Q8" s="1">
        <v>0.33</v>
      </c>
      <c r="R8" s="9">
        <v>9.24</v>
      </c>
      <c r="U8" s="64"/>
      <c r="V8" s="8" t="s">
        <v>17</v>
      </c>
      <c r="W8" s="1">
        <v>394</v>
      </c>
      <c r="X8" s="1">
        <v>406</v>
      </c>
      <c r="Y8" s="1">
        <f t="shared" si="1"/>
        <v>400</v>
      </c>
      <c r="Z8" s="1">
        <v>355</v>
      </c>
      <c r="AA8" s="1">
        <v>0.33</v>
      </c>
      <c r="AB8" s="9">
        <f t="shared" si="2"/>
        <v>14.850000000000001</v>
      </c>
      <c r="AE8" s="64"/>
      <c r="AF8" s="8" t="s">
        <v>17</v>
      </c>
      <c r="AG8" s="1">
        <v>416</v>
      </c>
      <c r="AH8" s="1">
        <v>416</v>
      </c>
      <c r="AI8" s="1">
        <f t="shared" si="3"/>
        <v>416</v>
      </c>
      <c r="AJ8" s="1">
        <v>332.5</v>
      </c>
      <c r="AK8" s="1">
        <v>0.33</v>
      </c>
      <c r="AL8" s="9">
        <f t="shared" si="4"/>
        <v>27.555</v>
      </c>
    </row>
    <row r="9" spans="1:39" x14ac:dyDescent="0.25">
      <c r="A9" s="64"/>
      <c r="B9" s="8" t="s">
        <v>18</v>
      </c>
      <c r="C9" s="1">
        <v>343</v>
      </c>
      <c r="D9" s="1">
        <v>338</v>
      </c>
      <c r="E9" s="1">
        <f t="shared" si="0"/>
        <v>340.5</v>
      </c>
      <c r="F9" s="1">
        <v>292</v>
      </c>
      <c r="G9" s="1">
        <v>0.33</v>
      </c>
      <c r="H9" s="9">
        <f t="shared" si="5"/>
        <v>16.004999999999999</v>
      </c>
      <c r="K9" s="64"/>
      <c r="L9" s="8" t="s">
        <v>18</v>
      </c>
      <c r="M9" s="1">
        <v>334</v>
      </c>
      <c r="N9" s="1">
        <v>336</v>
      </c>
      <c r="O9" s="1">
        <v>335</v>
      </c>
      <c r="P9" s="1">
        <v>322</v>
      </c>
      <c r="Q9" s="1">
        <v>0.33</v>
      </c>
      <c r="R9" s="9">
        <v>4.29</v>
      </c>
      <c r="U9" s="64"/>
      <c r="V9" s="8" t="s">
        <v>18</v>
      </c>
      <c r="W9" s="1">
        <v>386</v>
      </c>
      <c r="X9" s="1">
        <v>389</v>
      </c>
      <c r="Y9" s="1">
        <f t="shared" si="1"/>
        <v>387.5</v>
      </c>
      <c r="Z9" s="1">
        <v>355</v>
      </c>
      <c r="AA9" s="1">
        <v>0.33</v>
      </c>
      <c r="AB9" s="9">
        <f t="shared" si="2"/>
        <v>10.725</v>
      </c>
      <c r="AE9" s="64"/>
      <c r="AF9" s="8" t="s">
        <v>18</v>
      </c>
      <c r="AG9" s="1">
        <v>399</v>
      </c>
      <c r="AH9" s="1">
        <v>404</v>
      </c>
      <c r="AI9" s="1">
        <f t="shared" si="3"/>
        <v>401.5</v>
      </c>
      <c r="AJ9" s="1">
        <v>332.5</v>
      </c>
      <c r="AK9" s="1">
        <v>0.33</v>
      </c>
      <c r="AL9" s="9">
        <f t="shared" si="4"/>
        <v>22.77</v>
      </c>
    </row>
    <row r="10" spans="1:39" x14ac:dyDescent="0.25">
      <c r="A10" s="64"/>
      <c r="B10" s="8" t="s">
        <v>19</v>
      </c>
      <c r="C10" s="1">
        <v>332</v>
      </c>
      <c r="D10" s="1">
        <v>336</v>
      </c>
      <c r="E10" s="1">
        <f t="shared" si="0"/>
        <v>334</v>
      </c>
      <c r="F10" s="1">
        <v>292</v>
      </c>
      <c r="G10" s="1">
        <v>0.33</v>
      </c>
      <c r="H10" s="9">
        <f t="shared" si="5"/>
        <v>13.860000000000001</v>
      </c>
      <c r="K10" s="64"/>
      <c r="L10" s="8" t="s">
        <v>19</v>
      </c>
      <c r="M10" s="1">
        <v>344</v>
      </c>
      <c r="N10" s="1">
        <v>349</v>
      </c>
      <c r="O10" s="1">
        <v>346.5</v>
      </c>
      <c r="P10" s="1">
        <v>322</v>
      </c>
      <c r="Q10" s="1">
        <v>0.33</v>
      </c>
      <c r="R10" s="9">
        <v>8.0850000000000009</v>
      </c>
      <c r="U10" s="64"/>
      <c r="V10" s="8" t="s">
        <v>19</v>
      </c>
      <c r="W10" s="1">
        <v>399</v>
      </c>
      <c r="X10" s="1">
        <v>412</v>
      </c>
      <c r="Y10" s="1">
        <f t="shared" si="1"/>
        <v>405.5</v>
      </c>
      <c r="Z10" s="1">
        <v>355</v>
      </c>
      <c r="AA10" s="1">
        <v>0.33</v>
      </c>
      <c r="AB10" s="9">
        <f t="shared" si="2"/>
        <v>16.664999999999999</v>
      </c>
      <c r="AE10" s="64"/>
      <c r="AF10" s="8" t="s">
        <v>19</v>
      </c>
      <c r="AG10" s="1">
        <v>387</v>
      </c>
      <c r="AH10" s="1">
        <v>397</v>
      </c>
      <c r="AI10" s="1">
        <f t="shared" si="3"/>
        <v>392</v>
      </c>
      <c r="AJ10" s="1">
        <v>332.5</v>
      </c>
      <c r="AK10" s="1">
        <v>0.33</v>
      </c>
      <c r="AL10" s="9">
        <f t="shared" si="4"/>
        <v>19.635000000000002</v>
      </c>
    </row>
    <row r="11" spans="1:39" ht="15.75" thickBot="1" x14ac:dyDescent="0.3">
      <c r="A11" s="64"/>
      <c r="B11" s="8" t="s">
        <v>20</v>
      </c>
      <c r="C11" s="1">
        <v>334</v>
      </c>
      <c r="D11" s="1">
        <v>354</v>
      </c>
      <c r="E11" s="1">
        <f t="shared" si="0"/>
        <v>344</v>
      </c>
      <c r="F11" s="1">
        <v>292</v>
      </c>
      <c r="G11" s="1">
        <v>0.33</v>
      </c>
      <c r="H11" s="9">
        <f t="shared" si="5"/>
        <v>17.16</v>
      </c>
      <c r="K11" s="64"/>
      <c r="L11" s="8" t="s">
        <v>20</v>
      </c>
      <c r="M11" s="1">
        <v>335</v>
      </c>
      <c r="N11" s="1">
        <v>342</v>
      </c>
      <c r="O11" s="1">
        <v>338.5</v>
      </c>
      <c r="P11" s="1">
        <v>322</v>
      </c>
      <c r="Q11" s="1">
        <v>0.33</v>
      </c>
      <c r="R11" s="9">
        <v>5.4450000000000003</v>
      </c>
      <c r="U11" s="64"/>
      <c r="V11" s="8" t="s">
        <v>20</v>
      </c>
      <c r="W11" s="1">
        <v>377</v>
      </c>
      <c r="X11" s="1">
        <v>396</v>
      </c>
      <c r="Y11" s="1">
        <f t="shared" si="1"/>
        <v>386.5</v>
      </c>
      <c r="Z11" s="1">
        <v>355</v>
      </c>
      <c r="AA11" s="1">
        <v>0.33</v>
      </c>
      <c r="AB11" s="9">
        <f t="shared" si="2"/>
        <v>10.395000000000001</v>
      </c>
      <c r="AE11" s="64"/>
      <c r="AF11" s="8" t="s">
        <v>20</v>
      </c>
      <c r="AG11" s="1">
        <v>406</v>
      </c>
      <c r="AH11" s="1">
        <v>390</v>
      </c>
      <c r="AI11" s="1">
        <f t="shared" si="3"/>
        <v>398</v>
      </c>
      <c r="AJ11" s="1">
        <v>332.5</v>
      </c>
      <c r="AK11" s="1">
        <v>0.33</v>
      </c>
      <c r="AL11" s="9">
        <f t="shared" si="4"/>
        <v>21.615000000000002</v>
      </c>
    </row>
    <row r="12" spans="1:39" ht="18.75" thickBot="1" x14ac:dyDescent="0.3">
      <c r="A12" s="64"/>
      <c r="B12" s="8" t="s">
        <v>21</v>
      </c>
      <c r="C12" s="1">
        <v>340</v>
      </c>
      <c r="D12" s="1">
        <v>331</v>
      </c>
      <c r="E12" s="1">
        <f t="shared" si="0"/>
        <v>335.5</v>
      </c>
      <c r="F12" s="1">
        <v>292</v>
      </c>
      <c r="G12" s="1">
        <v>0.33</v>
      </c>
      <c r="H12" s="9">
        <f t="shared" si="5"/>
        <v>14.355</v>
      </c>
      <c r="K12" s="64"/>
      <c r="L12" s="8" t="s">
        <v>21</v>
      </c>
      <c r="M12" s="1">
        <v>340</v>
      </c>
      <c r="N12" s="1">
        <v>328</v>
      </c>
      <c r="O12" s="1">
        <v>334</v>
      </c>
      <c r="P12" s="1">
        <v>322</v>
      </c>
      <c r="Q12" s="1">
        <v>0.33</v>
      </c>
      <c r="R12" s="9">
        <v>3.96</v>
      </c>
      <c r="U12" s="64"/>
      <c r="V12" s="8" t="s">
        <v>21</v>
      </c>
      <c r="W12" s="1">
        <v>396</v>
      </c>
      <c r="X12" s="1">
        <v>398</v>
      </c>
      <c r="Y12" s="1">
        <f t="shared" si="1"/>
        <v>397</v>
      </c>
      <c r="Z12" s="1">
        <v>355</v>
      </c>
      <c r="AA12" s="1">
        <v>0.33</v>
      </c>
      <c r="AB12" s="9">
        <f t="shared" si="2"/>
        <v>13.860000000000001</v>
      </c>
      <c r="AE12" s="65"/>
      <c r="AF12" s="10" t="s">
        <v>22</v>
      </c>
      <c r="AG12" s="11">
        <v>325</v>
      </c>
      <c r="AH12" s="11">
        <v>340</v>
      </c>
      <c r="AI12" s="11">
        <f t="shared" si="3"/>
        <v>332.5</v>
      </c>
      <c r="AJ12" s="11">
        <v>332.5</v>
      </c>
      <c r="AK12" s="11">
        <v>0.33</v>
      </c>
      <c r="AL12" s="12" t="s">
        <v>23</v>
      </c>
      <c r="AM12" s="13">
        <f>AVERAGE(AL4:AL11)</f>
        <v>22.110000000000003</v>
      </c>
    </row>
    <row r="13" spans="1:39" ht="15.75" thickBot="1" x14ac:dyDescent="0.3">
      <c r="A13" s="64"/>
      <c r="B13" s="8" t="s">
        <v>24</v>
      </c>
      <c r="C13" s="1">
        <v>346</v>
      </c>
      <c r="D13" s="1">
        <v>348</v>
      </c>
      <c r="E13" s="1">
        <f t="shared" si="0"/>
        <v>347</v>
      </c>
      <c r="F13" s="1">
        <v>292</v>
      </c>
      <c r="G13" s="1">
        <v>0.33</v>
      </c>
      <c r="H13" s="9">
        <f t="shared" si="5"/>
        <v>18.150000000000002</v>
      </c>
      <c r="K13" s="64"/>
      <c r="L13" s="8" t="s">
        <v>24</v>
      </c>
      <c r="M13" s="1">
        <v>356</v>
      </c>
      <c r="N13" s="1">
        <v>345</v>
      </c>
      <c r="O13" s="1">
        <v>350.5</v>
      </c>
      <c r="P13" s="1">
        <v>322</v>
      </c>
      <c r="Q13" s="1">
        <v>0.33</v>
      </c>
      <c r="R13" s="9">
        <v>9.4050000000000011</v>
      </c>
      <c r="U13" s="64"/>
      <c r="V13" s="8" t="s">
        <v>24</v>
      </c>
      <c r="W13" s="1">
        <v>385</v>
      </c>
      <c r="X13" s="1">
        <v>417</v>
      </c>
      <c r="Y13" s="1">
        <f t="shared" si="1"/>
        <v>401</v>
      </c>
      <c r="Z13" s="1">
        <v>355</v>
      </c>
      <c r="AA13" s="1">
        <v>0.33</v>
      </c>
      <c r="AB13" s="9">
        <f t="shared" si="2"/>
        <v>15.180000000000001</v>
      </c>
    </row>
    <row r="14" spans="1:39" ht="18.75" thickBot="1" x14ac:dyDescent="0.3">
      <c r="A14" s="65"/>
      <c r="B14" s="10" t="s">
        <v>22</v>
      </c>
      <c r="C14" s="11">
        <v>280</v>
      </c>
      <c r="D14" s="11">
        <v>304</v>
      </c>
      <c r="E14" s="11">
        <f t="shared" si="0"/>
        <v>292</v>
      </c>
      <c r="F14" s="11">
        <v>292</v>
      </c>
      <c r="G14" s="11">
        <v>0.33</v>
      </c>
      <c r="H14" s="12" t="s">
        <v>25</v>
      </c>
      <c r="I14" s="13">
        <f>AVERAGE(H4:H13)</f>
        <v>15.361500000000001</v>
      </c>
      <c r="K14" s="64"/>
      <c r="L14" s="8" t="s">
        <v>26</v>
      </c>
      <c r="M14" s="1">
        <v>356</v>
      </c>
      <c r="N14" s="1">
        <v>345</v>
      </c>
      <c r="O14" s="1">
        <v>350.5</v>
      </c>
      <c r="P14" s="1">
        <v>322</v>
      </c>
      <c r="Q14" s="1">
        <v>0.33</v>
      </c>
      <c r="R14" s="9">
        <v>9.4050000000000011</v>
      </c>
      <c r="U14" s="65"/>
      <c r="V14" s="10" t="s">
        <v>22</v>
      </c>
      <c r="W14" s="11">
        <v>353</v>
      </c>
      <c r="X14" s="11">
        <v>357</v>
      </c>
      <c r="Y14" s="11">
        <f t="shared" si="1"/>
        <v>355</v>
      </c>
      <c r="Z14" s="11">
        <v>355</v>
      </c>
      <c r="AA14" s="11">
        <v>0.33</v>
      </c>
      <c r="AB14" s="12" t="s">
        <v>27</v>
      </c>
      <c r="AC14" s="13">
        <f>AVERAGE(AB4:AB13)</f>
        <v>10.989000000000001</v>
      </c>
      <c r="AE14" s="63">
        <v>8</v>
      </c>
      <c r="AF14" s="5" t="s">
        <v>13</v>
      </c>
      <c r="AG14" s="6">
        <v>387</v>
      </c>
      <c r="AH14" s="6">
        <v>395</v>
      </c>
      <c r="AI14" s="6">
        <f t="shared" ref="AI14:AI22" si="6">(AG14+AH14)/2</f>
        <v>391</v>
      </c>
      <c r="AJ14" s="6">
        <v>326.5</v>
      </c>
      <c r="AK14" s="6">
        <v>0.33</v>
      </c>
      <c r="AL14" s="7">
        <f t="shared" ref="AL14:AL21" si="7">(AI14-AJ14)*AK14</f>
        <v>21.285</v>
      </c>
    </row>
    <row r="15" spans="1:39" ht="15.75" thickBot="1" x14ac:dyDescent="0.3">
      <c r="K15" s="64"/>
      <c r="L15" s="8" t="s">
        <v>28</v>
      </c>
      <c r="M15" s="1">
        <v>335</v>
      </c>
      <c r="N15" s="1">
        <v>348</v>
      </c>
      <c r="O15" s="1">
        <v>341.5</v>
      </c>
      <c r="P15" s="1">
        <v>322</v>
      </c>
      <c r="Q15" s="1">
        <v>0.33</v>
      </c>
      <c r="R15" s="9">
        <v>6.4350000000000005</v>
      </c>
      <c r="U15" s="8"/>
      <c r="V15" s="8"/>
      <c r="AE15" s="64"/>
      <c r="AF15" s="8" t="s">
        <v>14</v>
      </c>
      <c r="AG15" s="1">
        <v>386</v>
      </c>
      <c r="AH15" s="1">
        <v>394</v>
      </c>
      <c r="AI15" s="1">
        <f t="shared" si="6"/>
        <v>390</v>
      </c>
      <c r="AJ15" s="1">
        <v>326.5</v>
      </c>
      <c r="AK15" s="1">
        <v>0.33</v>
      </c>
      <c r="AL15" s="9">
        <f t="shared" si="7"/>
        <v>20.955000000000002</v>
      </c>
    </row>
    <row r="16" spans="1:39" ht="18.75" thickBot="1" x14ac:dyDescent="0.3">
      <c r="A16" s="63">
        <v>8</v>
      </c>
      <c r="B16" s="5" t="s">
        <v>13</v>
      </c>
      <c r="C16" s="6">
        <v>344</v>
      </c>
      <c r="D16" s="6">
        <v>354</v>
      </c>
      <c r="E16" s="6">
        <f t="shared" ref="E16:E26" si="8">(C16+D16)/2</f>
        <v>349</v>
      </c>
      <c r="F16" s="6">
        <v>305</v>
      </c>
      <c r="G16" s="6">
        <v>0.33</v>
      </c>
      <c r="H16" s="7">
        <f t="shared" si="5"/>
        <v>14.520000000000001</v>
      </c>
      <c r="K16" s="65"/>
      <c r="L16" s="10" t="s">
        <v>22</v>
      </c>
      <c r="M16" s="11">
        <v>318</v>
      </c>
      <c r="N16" s="11">
        <v>326</v>
      </c>
      <c r="O16" s="11">
        <v>322</v>
      </c>
      <c r="P16" s="11">
        <v>322</v>
      </c>
      <c r="Q16" s="11">
        <v>0.33</v>
      </c>
      <c r="R16" s="12" t="s">
        <v>29</v>
      </c>
      <c r="S16" s="13">
        <f>AVERAGE(R4:R15)</f>
        <v>4.7575000000000003</v>
      </c>
      <c r="U16" s="63">
        <v>8</v>
      </c>
      <c r="V16" s="5" t="s">
        <v>13</v>
      </c>
      <c r="W16" s="6">
        <v>371</v>
      </c>
      <c r="X16" s="6">
        <v>387</v>
      </c>
      <c r="Y16" s="6">
        <f t="shared" ref="Y16:Y26" si="9">(W16+X16)/2</f>
        <v>379</v>
      </c>
      <c r="Z16" s="6">
        <v>336</v>
      </c>
      <c r="AA16" s="6">
        <v>0.33</v>
      </c>
      <c r="AB16" s="7">
        <f t="shared" ref="AB16:AB25" si="10">(Y16-Z16)*AA16</f>
        <v>14.190000000000001</v>
      </c>
      <c r="AE16" s="64"/>
      <c r="AF16" s="8" t="s">
        <v>15</v>
      </c>
      <c r="AG16" s="1">
        <v>382</v>
      </c>
      <c r="AH16" s="1">
        <v>397</v>
      </c>
      <c r="AI16" s="1">
        <f t="shared" si="6"/>
        <v>389.5</v>
      </c>
      <c r="AJ16" s="1">
        <v>326.5</v>
      </c>
      <c r="AK16" s="1">
        <v>0.33</v>
      </c>
      <c r="AL16" s="9">
        <f t="shared" si="7"/>
        <v>20.790000000000003</v>
      </c>
    </row>
    <row r="17" spans="1:39" x14ac:dyDescent="0.25">
      <c r="A17" s="64"/>
      <c r="B17" s="8" t="s">
        <v>14</v>
      </c>
      <c r="C17" s="1">
        <v>334</v>
      </c>
      <c r="D17" s="1">
        <v>352</v>
      </c>
      <c r="E17" s="1">
        <f t="shared" si="8"/>
        <v>343</v>
      </c>
      <c r="F17" s="1">
        <v>305</v>
      </c>
      <c r="G17" s="1">
        <v>0.33</v>
      </c>
      <c r="H17" s="9">
        <f t="shared" si="5"/>
        <v>12.540000000000001</v>
      </c>
      <c r="L17" s="8"/>
      <c r="U17" s="64"/>
      <c r="V17" s="8" t="s">
        <v>14</v>
      </c>
      <c r="W17" s="1">
        <v>360</v>
      </c>
      <c r="X17" s="1">
        <v>367</v>
      </c>
      <c r="Y17" s="1">
        <f t="shared" si="9"/>
        <v>363.5</v>
      </c>
      <c r="Z17" s="1">
        <v>336</v>
      </c>
      <c r="AA17" s="1">
        <v>0.33</v>
      </c>
      <c r="AB17" s="9">
        <f t="shared" si="10"/>
        <v>9.0750000000000011</v>
      </c>
      <c r="AE17" s="64"/>
      <c r="AF17" s="8" t="s">
        <v>16</v>
      </c>
      <c r="AG17" s="1">
        <v>401</v>
      </c>
      <c r="AH17" s="1">
        <v>411</v>
      </c>
      <c r="AI17" s="1">
        <f t="shared" si="6"/>
        <v>406</v>
      </c>
      <c r="AJ17" s="1">
        <v>326.5</v>
      </c>
      <c r="AK17" s="1">
        <v>0.33</v>
      </c>
      <c r="AL17" s="9">
        <f t="shared" si="7"/>
        <v>26.235000000000003</v>
      </c>
    </row>
    <row r="18" spans="1:39" x14ac:dyDescent="0.25">
      <c r="A18" s="64"/>
      <c r="B18" s="8" t="s">
        <v>15</v>
      </c>
      <c r="C18" s="1">
        <v>365</v>
      </c>
      <c r="D18" s="1">
        <v>342</v>
      </c>
      <c r="E18" s="1">
        <f t="shared" si="8"/>
        <v>353.5</v>
      </c>
      <c r="F18" s="1">
        <v>305</v>
      </c>
      <c r="G18" s="1">
        <v>0.33</v>
      </c>
      <c r="H18" s="9">
        <f t="shared" si="5"/>
        <v>16.004999999999999</v>
      </c>
      <c r="K18" s="63">
        <v>11</v>
      </c>
      <c r="L18" s="5" t="s">
        <v>13</v>
      </c>
      <c r="M18" s="6">
        <v>374</v>
      </c>
      <c r="N18" s="6">
        <v>384</v>
      </c>
      <c r="O18" s="6">
        <v>379</v>
      </c>
      <c r="P18" s="6">
        <v>316</v>
      </c>
      <c r="Q18" s="6">
        <v>0.33</v>
      </c>
      <c r="R18" s="7">
        <v>20.790000000000003</v>
      </c>
      <c r="U18" s="64"/>
      <c r="V18" s="8" t="s">
        <v>15</v>
      </c>
      <c r="W18" s="1">
        <v>382</v>
      </c>
      <c r="X18" s="1">
        <v>395</v>
      </c>
      <c r="Y18" s="1">
        <f t="shared" si="9"/>
        <v>388.5</v>
      </c>
      <c r="Z18" s="1">
        <v>336</v>
      </c>
      <c r="AA18" s="1">
        <v>0.33</v>
      </c>
      <c r="AB18" s="9">
        <f t="shared" si="10"/>
        <v>17.324999999999999</v>
      </c>
      <c r="AE18" s="64"/>
      <c r="AF18" s="8" t="s">
        <v>17</v>
      </c>
      <c r="AG18" s="1">
        <v>388</v>
      </c>
      <c r="AH18" s="1">
        <v>390</v>
      </c>
      <c r="AI18" s="1">
        <f t="shared" si="6"/>
        <v>389</v>
      </c>
      <c r="AJ18" s="1">
        <v>326.5</v>
      </c>
      <c r="AK18" s="1">
        <v>0.33</v>
      </c>
      <c r="AL18" s="9">
        <f t="shared" si="7"/>
        <v>20.625</v>
      </c>
    </row>
    <row r="19" spans="1:39" x14ac:dyDescent="0.25">
      <c r="A19" s="64"/>
      <c r="B19" s="8" t="s">
        <v>16</v>
      </c>
      <c r="C19" s="1">
        <v>355</v>
      </c>
      <c r="D19" s="1">
        <v>348</v>
      </c>
      <c r="E19" s="1">
        <f t="shared" si="8"/>
        <v>351.5</v>
      </c>
      <c r="F19" s="1">
        <v>305</v>
      </c>
      <c r="G19" s="1">
        <v>0.33</v>
      </c>
      <c r="H19" s="9">
        <f t="shared" si="5"/>
        <v>15.345000000000001</v>
      </c>
      <c r="K19" s="64"/>
      <c r="L19" s="8" t="s">
        <v>14</v>
      </c>
      <c r="M19" s="1">
        <v>386</v>
      </c>
      <c r="N19" s="1">
        <v>380</v>
      </c>
      <c r="O19" s="1">
        <v>383</v>
      </c>
      <c r="P19" s="1">
        <v>316</v>
      </c>
      <c r="Q19" s="1">
        <v>0.33</v>
      </c>
      <c r="R19" s="9">
        <v>22.11</v>
      </c>
      <c r="U19" s="64"/>
      <c r="V19" s="8" t="s">
        <v>16</v>
      </c>
      <c r="W19" s="1">
        <v>370</v>
      </c>
      <c r="X19" s="1">
        <v>375</v>
      </c>
      <c r="Y19" s="1">
        <f t="shared" si="9"/>
        <v>372.5</v>
      </c>
      <c r="Z19" s="1">
        <v>336</v>
      </c>
      <c r="AA19" s="1">
        <v>0.33</v>
      </c>
      <c r="AB19" s="9">
        <f t="shared" si="10"/>
        <v>12.045</v>
      </c>
      <c r="AE19" s="64"/>
      <c r="AF19" s="8" t="s">
        <v>18</v>
      </c>
      <c r="AG19" s="1">
        <v>387</v>
      </c>
      <c r="AH19" s="1">
        <v>396</v>
      </c>
      <c r="AI19" s="1">
        <f t="shared" si="6"/>
        <v>391.5</v>
      </c>
      <c r="AJ19" s="1">
        <v>326.5</v>
      </c>
      <c r="AK19" s="1">
        <v>0.33</v>
      </c>
      <c r="AL19" s="9">
        <f t="shared" si="7"/>
        <v>21.45</v>
      </c>
    </row>
    <row r="20" spans="1:39" x14ac:dyDescent="0.25">
      <c r="A20" s="64"/>
      <c r="B20" s="8" t="s">
        <v>17</v>
      </c>
      <c r="C20" s="1">
        <v>369</v>
      </c>
      <c r="D20" s="1">
        <v>354</v>
      </c>
      <c r="E20" s="1">
        <f t="shared" si="8"/>
        <v>361.5</v>
      </c>
      <c r="F20" s="1">
        <v>305</v>
      </c>
      <c r="G20" s="1">
        <v>0.33</v>
      </c>
      <c r="H20" s="9">
        <f t="shared" si="5"/>
        <v>18.645</v>
      </c>
      <c r="K20" s="64"/>
      <c r="L20" s="8" t="s">
        <v>15</v>
      </c>
      <c r="M20" s="1">
        <v>378</v>
      </c>
      <c r="N20" s="1">
        <v>377</v>
      </c>
      <c r="O20" s="1">
        <v>377.5</v>
      </c>
      <c r="P20" s="1">
        <v>316</v>
      </c>
      <c r="Q20" s="1">
        <v>0.33</v>
      </c>
      <c r="R20" s="9">
        <v>20.295000000000002</v>
      </c>
      <c r="U20" s="64"/>
      <c r="V20" s="8" t="s">
        <v>17</v>
      </c>
      <c r="W20" s="1">
        <v>377</v>
      </c>
      <c r="X20" s="1">
        <v>387</v>
      </c>
      <c r="Y20" s="1">
        <f t="shared" si="9"/>
        <v>382</v>
      </c>
      <c r="Z20" s="1">
        <v>336</v>
      </c>
      <c r="AA20" s="1">
        <v>0.33</v>
      </c>
      <c r="AB20" s="9">
        <f t="shared" si="10"/>
        <v>15.180000000000001</v>
      </c>
      <c r="AE20" s="64"/>
      <c r="AF20" s="8" t="s">
        <v>19</v>
      </c>
      <c r="AG20" s="1">
        <v>390</v>
      </c>
      <c r="AH20" s="1">
        <v>401</v>
      </c>
      <c r="AI20" s="1">
        <f t="shared" si="6"/>
        <v>395.5</v>
      </c>
      <c r="AJ20" s="1">
        <v>326.5</v>
      </c>
      <c r="AK20" s="1">
        <v>0.33</v>
      </c>
      <c r="AL20" s="9">
        <f t="shared" si="7"/>
        <v>22.77</v>
      </c>
    </row>
    <row r="21" spans="1:39" ht="15.75" thickBot="1" x14ac:dyDescent="0.3">
      <c r="A21" s="64"/>
      <c r="B21" s="8" t="s">
        <v>18</v>
      </c>
      <c r="C21" s="1">
        <v>369</v>
      </c>
      <c r="D21" s="1">
        <v>352</v>
      </c>
      <c r="E21" s="1">
        <f t="shared" si="8"/>
        <v>360.5</v>
      </c>
      <c r="F21" s="1">
        <v>305</v>
      </c>
      <c r="G21" s="1">
        <v>0.33</v>
      </c>
      <c r="H21" s="9">
        <f t="shared" si="5"/>
        <v>18.315000000000001</v>
      </c>
      <c r="K21" s="64"/>
      <c r="L21" s="8" t="s">
        <v>16</v>
      </c>
      <c r="M21" s="1">
        <v>372</v>
      </c>
      <c r="N21" s="1">
        <v>370</v>
      </c>
      <c r="O21" s="1">
        <v>371</v>
      </c>
      <c r="P21" s="1">
        <v>316</v>
      </c>
      <c r="Q21" s="1">
        <v>0.33</v>
      </c>
      <c r="R21" s="9">
        <v>18.150000000000002</v>
      </c>
      <c r="U21" s="64"/>
      <c r="V21" s="8" t="s">
        <v>18</v>
      </c>
      <c r="W21" s="1">
        <v>376</v>
      </c>
      <c r="X21" s="1">
        <v>377</v>
      </c>
      <c r="Y21" s="1">
        <f t="shared" si="9"/>
        <v>376.5</v>
      </c>
      <c r="Z21" s="1">
        <v>336</v>
      </c>
      <c r="AA21" s="1">
        <v>0.33</v>
      </c>
      <c r="AB21" s="9">
        <f t="shared" si="10"/>
        <v>13.365</v>
      </c>
      <c r="AE21" s="64"/>
      <c r="AF21" s="8" t="s">
        <v>20</v>
      </c>
      <c r="AG21" s="1">
        <v>391</v>
      </c>
      <c r="AH21" s="1">
        <v>394</v>
      </c>
      <c r="AI21" s="1">
        <f t="shared" si="6"/>
        <v>392.5</v>
      </c>
      <c r="AJ21" s="1">
        <v>326.5</v>
      </c>
      <c r="AK21" s="1">
        <v>0.33</v>
      </c>
      <c r="AL21" s="9">
        <f t="shared" si="7"/>
        <v>21.78</v>
      </c>
    </row>
    <row r="22" spans="1:39" ht="18.75" thickBot="1" x14ac:dyDescent="0.3">
      <c r="A22" s="64"/>
      <c r="B22" s="8" t="s">
        <v>19</v>
      </c>
      <c r="C22" s="1">
        <v>334</v>
      </c>
      <c r="D22" s="1">
        <v>328</v>
      </c>
      <c r="E22" s="1">
        <f t="shared" si="8"/>
        <v>331</v>
      </c>
      <c r="F22" s="1">
        <v>305</v>
      </c>
      <c r="G22" s="1">
        <v>0.33</v>
      </c>
      <c r="H22" s="9">
        <f t="shared" si="5"/>
        <v>8.58</v>
      </c>
      <c r="K22" s="64"/>
      <c r="L22" s="8" t="s">
        <v>17</v>
      </c>
      <c r="M22" s="1">
        <v>367</v>
      </c>
      <c r="N22" s="1">
        <v>387</v>
      </c>
      <c r="O22" s="1">
        <v>377</v>
      </c>
      <c r="P22" s="1">
        <v>316</v>
      </c>
      <c r="Q22" s="1">
        <v>0.33</v>
      </c>
      <c r="R22" s="9">
        <v>20.130000000000003</v>
      </c>
      <c r="U22" s="64"/>
      <c r="V22" s="8" t="s">
        <v>19</v>
      </c>
      <c r="W22" s="1">
        <v>370</v>
      </c>
      <c r="X22" s="1">
        <v>372</v>
      </c>
      <c r="Y22" s="1">
        <f t="shared" si="9"/>
        <v>371</v>
      </c>
      <c r="Z22" s="1">
        <v>336</v>
      </c>
      <c r="AA22" s="1">
        <v>0.33</v>
      </c>
      <c r="AB22" s="9">
        <f t="shared" si="10"/>
        <v>11.55</v>
      </c>
      <c r="AE22" s="65"/>
      <c r="AF22" s="10" t="s">
        <v>22</v>
      </c>
      <c r="AG22" s="11">
        <v>320</v>
      </c>
      <c r="AH22" s="11">
        <v>333</v>
      </c>
      <c r="AI22" s="11">
        <f t="shared" si="6"/>
        <v>326.5</v>
      </c>
      <c r="AJ22" s="11">
        <v>326.5</v>
      </c>
      <c r="AK22" s="11">
        <v>0.33</v>
      </c>
      <c r="AL22" s="12" t="s">
        <v>30</v>
      </c>
      <c r="AM22" s="13">
        <f>AVERAGE(AL14:AL21)</f>
        <v>21.986250000000002</v>
      </c>
    </row>
    <row r="23" spans="1:39" x14ac:dyDescent="0.25">
      <c r="A23" s="64"/>
      <c r="B23" s="8" t="s">
        <v>20</v>
      </c>
      <c r="C23" s="1">
        <v>363</v>
      </c>
      <c r="D23" s="1">
        <v>364</v>
      </c>
      <c r="E23" s="1">
        <f t="shared" si="8"/>
        <v>363.5</v>
      </c>
      <c r="F23" s="1">
        <v>305</v>
      </c>
      <c r="G23" s="1">
        <v>0.33</v>
      </c>
      <c r="H23" s="9">
        <f t="shared" si="5"/>
        <v>19.305</v>
      </c>
      <c r="K23" s="64"/>
      <c r="L23" s="8" t="s">
        <v>18</v>
      </c>
      <c r="M23" s="1">
        <v>382</v>
      </c>
      <c r="N23" s="1">
        <v>372</v>
      </c>
      <c r="O23" s="1">
        <v>377</v>
      </c>
      <c r="P23" s="1">
        <v>316</v>
      </c>
      <c r="Q23" s="1">
        <v>0.33</v>
      </c>
      <c r="R23" s="9">
        <v>20.130000000000003</v>
      </c>
      <c r="U23" s="64"/>
      <c r="V23" s="8" t="s">
        <v>20</v>
      </c>
      <c r="W23" s="1">
        <v>374</v>
      </c>
      <c r="X23" s="1">
        <v>384</v>
      </c>
      <c r="Y23" s="1">
        <f t="shared" si="9"/>
        <v>379</v>
      </c>
      <c r="Z23" s="1">
        <v>336</v>
      </c>
      <c r="AA23" s="1">
        <v>0.33</v>
      </c>
      <c r="AB23" s="9">
        <f t="shared" si="10"/>
        <v>14.190000000000001</v>
      </c>
    </row>
    <row r="24" spans="1:39" x14ac:dyDescent="0.25">
      <c r="A24" s="64"/>
      <c r="B24" s="8" t="s">
        <v>21</v>
      </c>
      <c r="C24" s="1">
        <v>362</v>
      </c>
      <c r="D24" s="1">
        <v>370</v>
      </c>
      <c r="E24" s="1">
        <f t="shared" si="8"/>
        <v>366</v>
      </c>
      <c r="F24" s="1">
        <v>305</v>
      </c>
      <c r="G24" s="1">
        <v>0.33</v>
      </c>
      <c r="H24" s="9">
        <f t="shared" si="5"/>
        <v>20.130000000000003</v>
      </c>
      <c r="K24" s="64"/>
      <c r="L24" s="8" t="s">
        <v>19</v>
      </c>
      <c r="M24" s="1">
        <v>379</v>
      </c>
      <c r="N24" s="1">
        <v>381</v>
      </c>
      <c r="O24" s="1">
        <v>380</v>
      </c>
      <c r="P24" s="1">
        <v>316</v>
      </c>
      <c r="Q24" s="1">
        <v>0.33</v>
      </c>
      <c r="R24" s="9">
        <v>21.12</v>
      </c>
      <c r="U24" s="64"/>
      <c r="V24" s="8" t="s">
        <v>21</v>
      </c>
      <c r="W24" s="1">
        <v>384</v>
      </c>
      <c r="X24" s="1">
        <v>390</v>
      </c>
      <c r="Y24" s="1">
        <f t="shared" si="9"/>
        <v>387</v>
      </c>
      <c r="Z24" s="1">
        <v>336</v>
      </c>
      <c r="AA24" s="1">
        <v>0.33</v>
      </c>
      <c r="AB24" s="9">
        <f t="shared" si="10"/>
        <v>16.830000000000002</v>
      </c>
      <c r="AE24" s="63">
        <v>15</v>
      </c>
      <c r="AF24" s="5" t="s">
        <v>13</v>
      </c>
      <c r="AG24" s="6">
        <v>415</v>
      </c>
      <c r="AH24" s="6">
        <v>401</v>
      </c>
      <c r="AI24" s="6">
        <f t="shared" ref="AI24:AI32" si="11">(AG24+AH24)/2</f>
        <v>408</v>
      </c>
      <c r="AJ24" s="6">
        <v>325.5</v>
      </c>
      <c r="AK24" s="6">
        <v>0.33</v>
      </c>
      <c r="AL24" s="7">
        <f t="shared" ref="AL24:AL31" si="12">(AI24-AJ24)*AK24</f>
        <v>27.225000000000001</v>
      </c>
    </row>
    <row r="25" spans="1:39" ht="15.75" thickBot="1" x14ac:dyDescent="0.3">
      <c r="A25" s="64"/>
      <c r="B25" s="8" t="s">
        <v>24</v>
      </c>
      <c r="C25" s="1">
        <v>356</v>
      </c>
      <c r="D25" s="1">
        <v>360</v>
      </c>
      <c r="E25" s="1">
        <f t="shared" si="8"/>
        <v>358</v>
      </c>
      <c r="F25" s="1">
        <v>305</v>
      </c>
      <c r="G25" s="1">
        <v>0.33</v>
      </c>
      <c r="H25" s="9">
        <f t="shared" si="5"/>
        <v>17.490000000000002</v>
      </c>
      <c r="K25" s="64"/>
      <c r="L25" s="8" t="s">
        <v>20</v>
      </c>
      <c r="M25" s="1">
        <v>377</v>
      </c>
      <c r="N25" s="1">
        <v>379</v>
      </c>
      <c r="O25" s="1">
        <v>378</v>
      </c>
      <c r="P25" s="1">
        <v>316</v>
      </c>
      <c r="Q25" s="1">
        <v>0.33</v>
      </c>
      <c r="R25" s="9">
        <v>20.46</v>
      </c>
      <c r="U25" s="64"/>
      <c r="V25" s="8" t="s">
        <v>24</v>
      </c>
      <c r="W25" s="1">
        <v>387</v>
      </c>
      <c r="X25" s="1">
        <v>398</v>
      </c>
      <c r="Y25" s="1">
        <f t="shared" si="9"/>
        <v>392.5</v>
      </c>
      <c r="Z25" s="1">
        <v>336</v>
      </c>
      <c r="AA25" s="1">
        <v>0.33</v>
      </c>
      <c r="AB25" s="9">
        <f t="shared" si="10"/>
        <v>18.645</v>
      </c>
      <c r="AE25" s="64"/>
      <c r="AF25" s="8" t="s">
        <v>14</v>
      </c>
      <c r="AG25" s="1">
        <v>413</v>
      </c>
      <c r="AH25" s="1">
        <v>413</v>
      </c>
      <c r="AI25" s="1">
        <f t="shared" si="11"/>
        <v>413</v>
      </c>
      <c r="AJ25" s="1">
        <v>325.5</v>
      </c>
      <c r="AK25" s="1">
        <v>0.33</v>
      </c>
      <c r="AL25" s="9">
        <f t="shared" si="12"/>
        <v>28.875</v>
      </c>
    </row>
    <row r="26" spans="1:39" ht="18.75" thickBot="1" x14ac:dyDescent="0.3">
      <c r="A26" s="65"/>
      <c r="B26" s="10" t="s">
        <v>22</v>
      </c>
      <c r="C26" s="11">
        <v>298</v>
      </c>
      <c r="D26" s="11">
        <v>312</v>
      </c>
      <c r="E26" s="11">
        <f t="shared" si="8"/>
        <v>305</v>
      </c>
      <c r="F26" s="11">
        <v>305</v>
      </c>
      <c r="G26" s="11">
        <v>0.33</v>
      </c>
      <c r="H26" s="12" t="s">
        <v>31</v>
      </c>
      <c r="I26" s="13">
        <f>AVERAGE(H16:H25)</f>
        <v>16.087499999999999</v>
      </c>
      <c r="K26" s="64"/>
      <c r="L26" s="8" t="s">
        <v>21</v>
      </c>
      <c r="M26" s="1">
        <v>379</v>
      </c>
      <c r="N26" s="1">
        <v>380</v>
      </c>
      <c r="O26" s="1">
        <v>379.5</v>
      </c>
      <c r="P26" s="1">
        <v>316</v>
      </c>
      <c r="Q26" s="1">
        <v>0.33</v>
      </c>
      <c r="R26" s="9">
        <v>20.955000000000002</v>
      </c>
      <c r="U26" s="65"/>
      <c r="V26" s="10" t="s">
        <v>22</v>
      </c>
      <c r="W26" s="11">
        <v>328</v>
      </c>
      <c r="X26" s="11">
        <v>344</v>
      </c>
      <c r="Y26" s="11">
        <f t="shared" si="9"/>
        <v>336</v>
      </c>
      <c r="Z26" s="11">
        <v>336</v>
      </c>
      <c r="AA26" s="11">
        <v>0.33</v>
      </c>
      <c r="AB26" s="12" t="s">
        <v>32</v>
      </c>
      <c r="AC26" s="13">
        <f>AVERAGE(AB16:AB25)</f>
        <v>14.239500000000001</v>
      </c>
      <c r="AE26" s="64"/>
      <c r="AF26" s="8" t="s">
        <v>15</v>
      </c>
      <c r="AG26" s="1">
        <v>410</v>
      </c>
      <c r="AH26" s="1">
        <v>412</v>
      </c>
      <c r="AI26" s="1">
        <f t="shared" si="11"/>
        <v>411</v>
      </c>
      <c r="AJ26" s="1">
        <v>325.5</v>
      </c>
      <c r="AK26" s="1">
        <v>0.33</v>
      </c>
      <c r="AL26" s="9">
        <f t="shared" si="12"/>
        <v>28.215</v>
      </c>
    </row>
    <row r="27" spans="1:39" x14ac:dyDescent="0.25">
      <c r="K27" s="64"/>
      <c r="L27" s="8" t="s">
        <v>24</v>
      </c>
      <c r="M27" s="1">
        <v>373</v>
      </c>
      <c r="N27" s="1">
        <v>370</v>
      </c>
      <c r="O27" s="1">
        <v>371.5</v>
      </c>
      <c r="P27" s="1">
        <v>316</v>
      </c>
      <c r="Q27" s="1">
        <v>0.33</v>
      </c>
      <c r="R27" s="9">
        <v>18.315000000000001</v>
      </c>
      <c r="U27" s="8"/>
      <c r="V27" s="8"/>
      <c r="AE27" s="64"/>
      <c r="AF27" s="8" t="s">
        <v>16</v>
      </c>
      <c r="AG27" s="1">
        <v>428</v>
      </c>
      <c r="AH27" s="1">
        <v>427</v>
      </c>
      <c r="AI27" s="1">
        <f t="shared" si="11"/>
        <v>427.5</v>
      </c>
      <c r="AJ27" s="1">
        <v>325.5</v>
      </c>
      <c r="AK27" s="1">
        <v>0.33</v>
      </c>
      <c r="AL27" s="9">
        <f t="shared" si="12"/>
        <v>33.660000000000004</v>
      </c>
    </row>
    <row r="28" spans="1:39" x14ac:dyDescent="0.25">
      <c r="A28" s="63">
        <v>12</v>
      </c>
      <c r="B28" s="5" t="s">
        <v>13</v>
      </c>
      <c r="C28" s="6">
        <v>370</v>
      </c>
      <c r="D28" s="6">
        <v>374</v>
      </c>
      <c r="E28" s="6">
        <f t="shared" ref="E28:E38" si="13">(C28+D28)/2</f>
        <v>372</v>
      </c>
      <c r="F28" s="6">
        <v>310</v>
      </c>
      <c r="G28" s="6">
        <v>0.33</v>
      </c>
      <c r="H28" s="7">
        <f t="shared" si="5"/>
        <v>20.46</v>
      </c>
      <c r="K28" s="64"/>
      <c r="L28" s="8" t="s">
        <v>26</v>
      </c>
      <c r="M28" s="1">
        <v>387</v>
      </c>
      <c r="N28" s="1">
        <v>382</v>
      </c>
      <c r="O28" s="1">
        <v>384.5</v>
      </c>
      <c r="P28" s="1">
        <v>316</v>
      </c>
      <c r="Q28" s="1">
        <v>0.33</v>
      </c>
      <c r="R28" s="9">
        <v>22.605</v>
      </c>
      <c r="U28" s="63">
        <v>15</v>
      </c>
      <c r="V28" s="5" t="s">
        <v>13</v>
      </c>
      <c r="W28" s="6">
        <v>387</v>
      </c>
      <c r="X28" s="6">
        <v>401</v>
      </c>
      <c r="Y28" s="6">
        <f t="shared" ref="Y28:Y38" si="14">(W28+X28)/2</f>
        <v>394</v>
      </c>
      <c r="Z28" s="6">
        <v>332.5</v>
      </c>
      <c r="AA28" s="6">
        <v>0.33</v>
      </c>
      <c r="AB28" s="7">
        <f t="shared" ref="AB28:AB37" si="15">(Y28-Z28)*AA28</f>
        <v>20.295000000000002</v>
      </c>
      <c r="AE28" s="64"/>
      <c r="AF28" s="8" t="s">
        <v>17</v>
      </c>
      <c r="AG28" s="1">
        <v>422</v>
      </c>
      <c r="AH28" s="1">
        <v>426</v>
      </c>
      <c r="AI28" s="1">
        <f t="shared" si="11"/>
        <v>424</v>
      </c>
      <c r="AJ28" s="1">
        <v>325.5</v>
      </c>
      <c r="AK28" s="1">
        <v>0.33</v>
      </c>
      <c r="AL28" s="9">
        <f t="shared" si="12"/>
        <v>32.505000000000003</v>
      </c>
    </row>
    <row r="29" spans="1:39" ht="15.75" thickBot="1" x14ac:dyDescent="0.3">
      <c r="A29" s="64"/>
      <c r="B29" s="8" t="s">
        <v>14</v>
      </c>
      <c r="C29" s="1">
        <v>360</v>
      </c>
      <c r="D29" s="1">
        <v>375</v>
      </c>
      <c r="E29" s="1">
        <f t="shared" si="13"/>
        <v>367.5</v>
      </c>
      <c r="F29" s="1">
        <v>310</v>
      </c>
      <c r="G29" s="1">
        <v>0.33</v>
      </c>
      <c r="H29" s="9">
        <f t="shared" si="5"/>
        <v>18.975000000000001</v>
      </c>
      <c r="K29" s="64"/>
      <c r="L29" s="8" t="s">
        <v>28</v>
      </c>
      <c r="M29" s="1">
        <v>371</v>
      </c>
      <c r="N29" s="1">
        <v>369</v>
      </c>
      <c r="O29" s="1">
        <v>370</v>
      </c>
      <c r="P29" s="1">
        <v>316</v>
      </c>
      <c r="Q29" s="1">
        <v>0.33</v>
      </c>
      <c r="R29" s="9">
        <v>17.82</v>
      </c>
      <c r="U29" s="64"/>
      <c r="V29" s="8" t="s">
        <v>14</v>
      </c>
      <c r="W29" s="1">
        <v>390</v>
      </c>
      <c r="X29" s="1">
        <v>403</v>
      </c>
      <c r="Y29" s="1">
        <f t="shared" si="14"/>
        <v>396.5</v>
      </c>
      <c r="Z29" s="1">
        <v>332.5</v>
      </c>
      <c r="AA29" s="1">
        <v>0.33</v>
      </c>
      <c r="AB29" s="9">
        <f t="shared" si="15"/>
        <v>21.12</v>
      </c>
      <c r="AE29" s="64"/>
      <c r="AF29" s="8" t="s">
        <v>18</v>
      </c>
      <c r="AG29" s="1">
        <v>406</v>
      </c>
      <c r="AH29" s="1">
        <v>408</v>
      </c>
      <c r="AI29" s="1">
        <f t="shared" si="11"/>
        <v>407</v>
      </c>
      <c r="AJ29" s="1">
        <v>325.5</v>
      </c>
      <c r="AK29" s="1">
        <v>0.33</v>
      </c>
      <c r="AL29" s="9">
        <f t="shared" si="12"/>
        <v>26.895</v>
      </c>
    </row>
    <row r="30" spans="1:39" ht="18.75" thickBot="1" x14ac:dyDescent="0.3">
      <c r="A30" s="64"/>
      <c r="B30" s="8" t="s">
        <v>15</v>
      </c>
      <c r="C30" s="1">
        <v>369</v>
      </c>
      <c r="D30" s="1">
        <v>356</v>
      </c>
      <c r="E30" s="1">
        <f t="shared" si="13"/>
        <v>362.5</v>
      </c>
      <c r="F30" s="1">
        <v>310</v>
      </c>
      <c r="G30" s="1">
        <v>0.33</v>
      </c>
      <c r="H30" s="9">
        <f t="shared" si="5"/>
        <v>17.324999999999999</v>
      </c>
      <c r="K30" s="65"/>
      <c r="L30" s="10" t="s">
        <v>22</v>
      </c>
      <c r="M30" s="11">
        <v>312</v>
      </c>
      <c r="N30" s="11">
        <v>320</v>
      </c>
      <c r="O30" s="11">
        <v>316</v>
      </c>
      <c r="P30" s="11">
        <v>316</v>
      </c>
      <c r="Q30" s="11">
        <v>0.33</v>
      </c>
      <c r="R30" s="12" t="s">
        <v>33</v>
      </c>
      <c r="S30" s="13">
        <f>AVERAGE(R18:R29)</f>
        <v>20.240000000000002</v>
      </c>
      <c r="U30" s="64"/>
      <c r="V30" s="8" t="s">
        <v>15</v>
      </c>
      <c r="W30" s="1">
        <v>392</v>
      </c>
      <c r="X30" s="1">
        <v>409</v>
      </c>
      <c r="Y30" s="1">
        <f t="shared" si="14"/>
        <v>400.5</v>
      </c>
      <c r="Z30" s="1">
        <v>332.5</v>
      </c>
      <c r="AA30" s="1">
        <v>0.33</v>
      </c>
      <c r="AB30" s="9">
        <f t="shared" si="15"/>
        <v>22.44</v>
      </c>
      <c r="AE30" s="64"/>
      <c r="AF30" s="8" t="s">
        <v>19</v>
      </c>
      <c r="AG30" s="1">
        <v>407</v>
      </c>
      <c r="AH30" s="1">
        <v>410</v>
      </c>
      <c r="AI30" s="1">
        <f t="shared" si="11"/>
        <v>408.5</v>
      </c>
      <c r="AJ30" s="1">
        <v>325.5</v>
      </c>
      <c r="AK30" s="1">
        <v>0.33</v>
      </c>
      <c r="AL30" s="9">
        <f t="shared" si="12"/>
        <v>27.39</v>
      </c>
    </row>
    <row r="31" spans="1:39" ht="15.75" thickBot="1" x14ac:dyDescent="0.3">
      <c r="A31" s="64"/>
      <c r="B31" s="8" t="s">
        <v>16</v>
      </c>
      <c r="C31" s="1">
        <v>354</v>
      </c>
      <c r="D31" s="1">
        <v>376</v>
      </c>
      <c r="E31" s="1">
        <f t="shared" si="13"/>
        <v>365</v>
      </c>
      <c r="F31" s="1">
        <v>310</v>
      </c>
      <c r="G31" s="1">
        <v>0.33</v>
      </c>
      <c r="H31" s="9">
        <f t="shared" si="5"/>
        <v>18.150000000000002</v>
      </c>
      <c r="L31" s="8"/>
      <c r="U31" s="64"/>
      <c r="V31" s="8" t="s">
        <v>16</v>
      </c>
      <c r="W31" s="1">
        <v>388</v>
      </c>
      <c r="X31" s="1">
        <v>396</v>
      </c>
      <c r="Y31" s="1">
        <f t="shared" si="14"/>
        <v>392</v>
      </c>
      <c r="Z31" s="1">
        <v>332.5</v>
      </c>
      <c r="AA31" s="1">
        <v>0.33</v>
      </c>
      <c r="AB31" s="9">
        <f t="shared" si="15"/>
        <v>19.635000000000002</v>
      </c>
      <c r="AE31" s="64"/>
      <c r="AF31" s="8" t="s">
        <v>20</v>
      </c>
      <c r="AG31" s="1">
        <v>408</v>
      </c>
      <c r="AH31" s="1">
        <v>409</v>
      </c>
      <c r="AI31" s="1">
        <f t="shared" si="11"/>
        <v>408.5</v>
      </c>
      <c r="AJ31" s="1">
        <v>325.5</v>
      </c>
      <c r="AK31" s="1">
        <v>0.33</v>
      </c>
      <c r="AL31" s="9">
        <f t="shared" si="12"/>
        <v>27.39</v>
      </c>
    </row>
    <row r="32" spans="1:39" ht="18.75" thickBot="1" x14ac:dyDescent="0.3">
      <c r="A32" s="64"/>
      <c r="B32" s="8" t="s">
        <v>17</v>
      </c>
      <c r="C32" s="1">
        <v>373</v>
      </c>
      <c r="D32" s="1">
        <v>390</v>
      </c>
      <c r="E32" s="1">
        <f t="shared" si="13"/>
        <v>381.5</v>
      </c>
      <c r="F32" s="1">
        <v>310</v>
      </c>
      <c r="G32" s="1">
        <v>0.33</v>
      </c>
      <c r="H32" s="9">
        <f t="shared" si="5"/>
        <v>23.595000000000002</v>
      </c>
      <c r="K32" s="63">
        <v>18</v>
      </c>
      <c r="L32" s="5" t="s">
        <v>13</v>
      </c>
      <c r="M32" s="6">
        <v>376</v>
      </c>
      <c r="N32" s="6">
        <v>382</v>
      </c>
      <c r="O32" s="6">
        <v>379</v>
      </c>
      <c r="P32" s="6">
        <v>309.5</v>
      </c>
      <c r="Q32" s="6">
        <v>0.33</v>
      </c>
      <c r="R32" s="7">
        <v>22.935000000000002</v>
      </c>
      <c r="U32" s="64"/>
      <c r="V32" s="8" t="s">
        <v>17</v>
      </c>
      <c r="W32" s="1">
        <v>391</v>
      </c>
      <c r="X32" s="1">
        <v>401</v>
      </c>
      <c r="Y32" s="1">
        <f t="shared" si="14"/>
        <v>396</v>
      </c>
      <c r="Z32" s="1">
        <v>332.5</v>
      </c>
      <c r="AA32" s="1">
        <v>0.33</v>
      </c>
      <c r="AB32" s="9">
        <f t="shared" si="15"/>
        <v>20.955000000000002</v>
      </c>
      <c r="AE32" s="65"/>
      <c r="AF32" s="10" t="s">
        <v>22</v>
      </c>
      <c r="AG32" s="11">
        <v>323</v>
      </c>
      <c r="AH32" s="11">
        <v>328</v>
      </c>
      <c r="AI32" s="11">
        <f t="shared" si="11"/>
        <v>325.5</v>
      </c>
      <c r="AJ32" s="11">
        <v>325.5</v>
      </c>
      <c r="AK32" s="11">
        <v>0.33</v>
      </c>
      <c r="AL32" s="12" t="s">
        <v>34</v>
      </c>
      <c r="AM32" s="13">
        <f>AVERAGE(AL24:AL31)</f>
        <v>29.019374999999997</v>
      </c>
    </row>
    <row r="33" spans="1:39" x14ac:dyDescent="0.25">
      <c r="A33" s="64"/>
      <c r="B33" s="8" t="s">
        <v>18</v>
      </c>
      <c r="C33" s="1">
        <v>378</v>
      </c>
      <c r="D33" s="1">
        <v>394</v>
      </c>
      <c r="E33" s="1">
        <f t="shared" si="13"/>
        <v>386</v>
      </c>
      <c r="F33" s="1">
        <v>310</v>
      </c>
      <c r="G33" s="1">
        <v>0.33</v>
      </c>
      <c r="H33" s="9">
        <f t="shared" si="5"/>
        <v>25.080000000000002</v>
      </c>
      <c r="K33" s="64"/>
      <c r="L33" s="8" t="s">
        <v>14</v>
      </c>
      <c r="M33" s="1">
        <v>382</v>
      </c>
      <c r="N33" s="1">
        <v>380</v>
      </c>
      <c r="O33" s="1">
        <v>381</v>
      </c>
      <c r="P33" s="1">
        <v>309.5</v>
      </c>
      <c r="Q33" s="1">
        <v>0.33</v>
      </c>
      <c r="R33" s="9">
        <v>23.595000000000002</v>
      </c>
      <c r="U33" s="64"/>
      <c r="V33" s="8" t="s">
        <v>18</v>
      </c>
      <c r="W33" s="1">
        <v>382</v>
      </c>
      <c r="X33" s="1">
        <v>399</v>
      </c>
      <c r="Y33" s="1">
        <f t="shared" si="14"/>
        <v>390.5</v>
      </c>
      <c r="Z33" s="1">
        <v>332.5</v>
      </c>
      <c r="AA33" s="1">
        <v>0.33</v>
      </c>
      <c r="AB33" s="9">
        <f t="shared" si="15"/>
        <v>19.14</v>
      </c>
    </row>
    <row r="34" spans="1:39" x14ac:dyDescent="0.25">
      <c r="A34" s="64"/>
      <c r="B34" s="8" t="s">
        <v>19</v>
      </c>
      <c r="C34" s="1">
        <v>358</v>
      </c>
      <c r="D34" s="1">
        <v>370</v>
      </c>
      <c r="E34" s="1">
        <f t="shared" si="13"/>
        <v>364</v>
      </c>
      <c r="F34" s="1">
        <v>310</v>
      </c>
      <c r="G34" s="1">
        <v>0.33</v>
      </c>
      <c r="H34" s="9">
        <f t="shared" si="5"/>
        <v>17.82</v>
      </c>
      <c r="K34" s="64"/>
      <c r="L34" s="8" t="s">
        <v>15</v>
      </c>
      <c r="M34" s="1">
        <v>370</v>
      </c>
      <c r="N34" s="1">
        <v>372</v>
      </c>
      <c r="O34" s="1">
        <v>371</v>
      </c>
      <c r="P34" s="1">
        <v>309.5</v>
      </c>
      <c r="Q34" s="1">
        <v>0.33</v>
      </c>
      <c r="R34" s="9">
        <v>20.295000000000002</v>
      </c>
      <c r="U34" s="64"/>
      <c r="V34" s="8" t="s">
        <v>19</v>
      </c>
      <c r="W34" s="1">
        <v>391</v>
      </c>
      <c r="X34" s="1">
        <v>400</v>
      </c>
      <c r="Y34" s="1">
        <f t="shared" si="14"/>
        <v>395.5</v>
      </c>
      <c r="Z34" s="1">
        <v>332.5</v>
      </c>
      <c r="AA34" s="1">
        <v>0.33</v>
      </c>
      <c r="AB34" s="9">
        <f t="shared" si="15"/>
        <v>20.790000000000003</v>
      </c>
      <c r="AE34" s="63">
        <v>18</v>
      </c>
      <c r="AF34" s="5" t="s">
        <v>13</v>
      </c>
      <c r="AG34" s="6">
        <v>415</v>
      </c>
      <c r="AH34" s="6">
        <v>427</v>
      </c>
      <c r="AI34" s="6">
        <f>(AG34+AH34)/2</f>
        <v>421</v>
      </c>
      <c r="AJ34" s="6">
        <v>333</v>
      </c>
      <c r="AK34" s="6">
        <v>0.33</v>
      </c>
      <c r="AL34" s="7">
        <f t="shared" ref="AL34:AL45" si="16">(AI34-AJ34)*AK34</f>
        <v>29.040000000000003</v>
      </c>
    </row>
    <row r="35" spans="1:39" x14ac:dyDescent="0.25">
      <c r="A35" s="64"/>
      <c r="B35" s="8" t="s">
        <v>20</v>
      </c>
      <c r="C35" s="1">
        <v>394</v>
      </c>
      <c r="D35" s="1">
        <v>379</v>
      </c>
      <c r="E35" s="1">
        <f t="shared" si="13"/>
        <v>386.5</v>
      </c>
      <c r="F35" s="1">
        <v>310</v>
      </c>
      <c r="G35" s="1">
        <v>0.33</v>
      </c>
      <c r="H35" s="9">
        <f t="shared" si="5"/>
        <v>25.245000000000001</v>
      </c>
      <c r="K35" s="64"/>
      <c r="L35" s="8" t="s">
        <v>16</v>
      </c>
      <c r="M35" s="1">
        <v>370</v>
      </c>
      <c r="N35" s="1">
        <v>376</v>
      </c>
      <c r="O35" s="1">
        <v>373</v>
      </c>
      <c r="P35" s="1">
        <v>309.5</v>
      </c>
      <c r="Q35" s="1">
        <v>0.33</v>
      </c>
      <c r="R35" s="9">
        <v>20.955000000000002</v>
      </c>
      <c r="U35" s="64"/>
      <c r="V35" s="8" t="s">
        <v>20</v>
      </c>
      <c r="W35" s="1">
        <v>394</v>
      </c>
      <c r="X35" s="1">
        <v>407</v>
      </c>
      <c r="Y35" s="1">
        <f t="shared" si="14"/>
        <v>400.5</v>
      </c>
      <c r="Z35" s="1">
        <v>332.5</v>
      </c>
      <c r="AA35" s="1">
        <v>0.33</v>
      </c>
      <c r="AB35" s="9">
        <f t="shared" si="15"/>
        <v>22.44</v>
      </c>
      <c r="AE35" s="64"/>
      <c r="AF35" s="8" t="s">
        <v>14</v>
      </c>
      <c r="AG35" s="1">
        <v>407</v>
      </c>
      <c r="AH35" s="1">
        <v>418</v>
      </c>
      <c r="AI35" s="1">
        <f>(AG35+AH35)/2</f>
        <v>412.5</v>
      </c>
      <c r="AJ35" s="1">
        <v>333</v>
      </c>
      <c r="AK35" s="1">
        <v>0.33</v>
      </c>
      <c r="AL35" s="9">
        <f t="shared" si="16"/>
        <v>26.235000000000003</v>
      </c>
    </row>
    <row r="36" spans="1:39" x14ac:dyDescent="0.25">
      <c r="A36" s="64"/>
      <c r="B36" s="8" t="s">
        <v>21</v>
      </c>
      <c r="C36" s="1">
        <v>383</v>
      </c>
      <c r="D36" s="1">
        <v>370</v>
      </c>
      <c r="E36" s="1">
        <f t="shared" si="13"/>
        <v>376.5</v>
      </c>
      <c r="F36" s="1">
        <v>310</v>
      </c>
      <c r="G36" s="1">
        <v>0.33</v>
      </c>
      <c r="H36" s="9">
        <f t="shared" si="5"/>
        <v>21.945</v>
      </c>
      <c r="K36" s="64"/>
      <c r="L36" s="8" t="s">
        <v>17</v>
      </c>
      <c r="M36" s="1">
        <v>381</v>
      </c>
      <c r="N36" s="1">
        <v>377</v>
      </c>
      <c r="O36" s="1">
        <v>379</v>
      </c>
      <c r="P36" s="1">
        <v>309.5</v>
      </c>
      <c r="Q36" s="1">
        <v>0.33</v>
      </c>
      <c r="R36" s="9">
        <v>22.935000000000002</v>
      </c>
      <c r="U36" s="64"/>
      <c r="V36" s="8" t="s">
        <v>21</v>
      </c>
      <c r="W36" s="1">
        <v>392</v>
      </c>
      <c r="X36" s="1">
        <v>400</v>
      </c>
      <c r="Y36" s="1">
        <f t="shared" si="14"/>
        <v>396</v>
      </c>
      <c r="Z36" s="1">
        <v>332.5</v>
      </c>
      <c r="AA36" s="1">
        <v>0.33</v>
      </c>
      <c r="AB36" s="9">
        <f t="shared" si="15"/>
        <v>20.955000000000002</v>
      </c>
      <c r="AE36" s="64"/>
      <c r="AF36" s="8" t="s">
        <v>15</v>
      </c>
      <c r="AG36" s="1">
        <v>394</v>
      </c>
      <c r="AH36" s="1">
        <v>400</v>
      </c>
      <c r="AI36" s="1">
        <f>(AG36+AH36)/2</f>
        <v>397</v>
      </c>
      <c r="AJ36" s="1">
        <v>333</v>
      </c>
      <c r="AK36" s="1">
        <v>0.33</v>
      </c>
      <c r="AL36" s="9">
        <f t="shared" si="16"/>
        <v>21.12</v>
      </c>
    </row>
    <row r="37" spans="1:39" ht="15.75" thickBot="1" x14ac:dyDescent="0.3">
      <c r="A37" s="64"/>
      <c r="B37" s="8" t="s">
        <v>24</v>
      </c>
      <c r="C37" s="1">
        <v>362</v>
      </c>
      <c r="D37" s="1">
        <v>374</v>
      </c>
      <c r="E37" s="1">
        <f t="shared" si="13"/>
        <v>368</v>
      </c>
      <c r="F37" s="1">
        <v>310</v>
      </c>
      <c r="G37" s="1">
        <v>0.33</v>
      </c>
      <c r="H37" s="9">
        <f t="shared" si="5"/>
        <v>19.14</v>
      </c>
      <c r="K37" s="64"/>
      <c r="L37" s="8" t="s">
        <v>18</v>
      </c>
      <c r="M37" s="1">
        <v>361</v>
      </c>
      <c r="N37" s="1">
        <v>370</v>
      </c>
      <c r="O37" s="1">
        <v>365.5</v>
      </c>
      <c r="P37" s="1">
        <v>309.5</v>
      </c>
      <c r="Q37" s="1">
        <v>0.33</v>
      </c>
      <c r="R37" s="9">
        <v>18.48</v>
      </c>
      <c r="U37" s="64"/>
      <c r="V37" s="8" t="s">
        <v>24</v>
      </c>
      <c r="W37" s="1">
        <v>380</v>
      </c>
      <c r="X37" s="1">
        <v>384</v>
      </c>
      <c r="Y37" s="1">
        <f t="shared" si="14"/>
        <v>382</v>
      </c>
      <c r="Z37" s="1">
        <v>332.5</v>
      </c>
      <c r="AA37" s="1">
        <v>0.33</v>
      </c>
      <c r="AB37" s="9">
        <f t="shared" si="15"/>
        <v>16.335000000000001</v>
      </c>
      <c r="AE37" s="64"/>
      <c r="AF37" s="8" t="s">
        <v>16</v>
      </c>
      <c r="AG37" s="1">
        <v>402</v>
      </c>
      <c r="AH37" s="1">
        <v>411</v>
      </c>
      <c r="AI37" s="1">
        <f>(AG37+AH37)/2</f>
        <v>406.5</v>
      </c>
      <c r="AJ37" s="1">
        <v>333</v>
      </c>
      <c r="AK37" s="1">
        <v>0.33</v>
      </c>
      <c r="AL37" s="9">
        <f t="shared" si="16"/>
        <v>24.255000000000003</v>
      </c>
    </row>
    <row r="38" spans="1:39" ht="18.75" thickBot="1" x14ac:dyDescent="0.3">
      <c r="A38" s="65"/>
      <c r="B38" s="10" t="s">
        <v>22</v>
      </c>
      <c r="C38" s="11">
        <v>306</v>
      </c>
      <c r="D38" s="11">
        <v>314</v>
      </c>
      <c r="E38" s="11">
        <f t="shared" si="13"/>
        <v>310</v>
      </c>
      <c r="F38" s="11">
        <v>310</v>
      </c>
      <c r="G38" s="11">
        <v>0.33</v>
      </c>
      <c r="H38" s="12" t="s">
        <v>35</v>
      </c>
      <c r="I38" s="13">
        <f>AVERAGE(H28:H37)</f>
        <v>20.773500000000002</v>
      </c>
      <c r="K38" s="64"/>
      <c r="L38" s="8" t="s">
        <v>19</v>
      </c>
      <c r="M38" s="1">
        <v>375</v>
      </c>
      <c r="N38" s="1">
        <v>375</v>
      </c>
      <c r="O38" s="1">
        <v>375</v>
      </c>
      <c r="P38" s="1">
        <v>309.5</v>
      </c>
      <c r="Q38" s="1">
        <v>0.33</v>
      </c>
      <c r="R38" s="9">
        <v>21.615000000000002</v>
      </c>
      <c r="U38" s="65"/>
      <c r="V38" s="10" t="s">
        <v>22</v>
      </c>
      <c r="W38" s="11">
        <v>325</v>
      </c>
      <c r="X38" s="11">
        <v>340</v>
      </c>
      <c r="Y38" s="11">
        <f t="shared" si="14"/>
        <v>332.5</v>
      </c>
      <c r="Z38" s="11">
        <v>332.5</v>
      </c>
      <c r="AA38" s="11">
        <v>0.33</v>
      </c>
      <c r="AB38" s="12" t="s">
        <v>36</v>
      </c>
      <c r="AC38" s="13">
        <f>AVERAGE(AB28:AB37)</f>
        <v>20.410500000000003</v>
      </c>
      <c r="AE38" s="64"/>
      <c r="AF38" s="8" t="s">
        <v>17</v>
      </c>
      <c r="AG38" s="1">
        <v>439</v>
      </c>
      <c r="AH38" s="1">
        <v>440</v>
      </c>
      <c r="AI38" s="1">
        <f>(AG38+AH38)/2</f>
        <v>439.5</v>
      </c>
      <c r="AJ38" s="1">
        <v>333</v>
      </c>
      <c r="AK38" s="1">
        <v>0.33</v>
      </c>
      <c r="AL38" s="9">
        <f t="shared" si="16"/>
        <v>35.145000000000003</v>
      </c>
    </row>
    <row r="39" spans="1:39" x14ac:dyDescent="0.25">
      <c r="K39" s="64"/>
      <c r="L39" s="8" t="s">
        <v>20</v>
      </c>
      <c r="M39" s="1">
        <v>380</v>
      </c>
      <c r="N39" s="1">
        <v>380</v>
      </c>
      <c r="O39" s="1">
        <v>380</v>
      </c>
      <c r="P39" s="1">
        <v>309.5</v>
      </c>
      <c r="Q39" s="1">
        <v>0.33</v>
      </c>
      <c r="R39" s="9">
        <v>23.265000000000001</v>
      </c>
      <c r="AE39" s="64"/>
      <c r="AF39" s="8" t="s">
        <v>18</v>
      </c>
      <c r="AG39" s="1">
        <v>417</v>
      </c>
      <c r="AH39" s="1">
        <v>420</v>
      </c>
      <c r="AI39" s="1">
        <f t="shared" ref="AI39:AI46" si="17">(AG39+AH39)/2</f>
        <v>418.5</v>
      </c>
      <c r="AJ39" s="1">
        <v>333</v>
      </c>
      <c r="AK39" s="1">
        <v>0.33</v>
      </c>
      <c r="AL39" s="9">
        <f t="shared" si="16"/>
        <v>28.215</v>
      </c>
    </row>
    <row r="40" spans="1:39" x14ac:dyDescent="0.25">
      <c r="A40" s="63">
        <v>18</v>
      </c>
      <c r="B40" s="5" t="s">
        <v>13</v>
      </c>
      <c r="C40" s="6">
        <v>376</v>
      </c>
      <c r="D40" s="6">
        <v>380</v>
      </c>
      <c r="E40" s="6">
        <f t="shared" ref="E40:E50" si="18">(C40+D40)/2</f>
        <v>378</v>
      </c>
      <c r="F40" s="6">
        <v>313.5</v>
      </c>
      <c r="G40" s="6">
        <v>0.33</v>
      </c>
      <c r="H40" s="7">
        <f t="shared" si="5"/>
        <v>21.285</v>
      </c>
      <c r="K40" s="64"/>
      <c r="L40" s="8" t="s">
        <v>21</v>
      </c>
      <c r="M40" s="1">
        <v>390</v>
      </c>
      <c r="N40" s="1">
        <v>395</v>
      </c>
      <c r="O40" s="1">
        <v>392.5</v>
      </c>
      <c r="P40" s="1">
        <v>309.5</v>
      </c>
      <c r="Q40" s="1">
        <v>0.33</v>
      </c>
      <c r="R40" s="9">
        <v>27.39</v>
      </c>
      <c r="U40" s="63">
        <v>18</v>
      </c>
      <c r="V40" s="5" t="s">
        <v>13</v>
      </c>
      <c r="W40" s="6">
        <v>394</v>
      </c>
      <c r="X40" s="6">
        <v>394</v>
      </c>
      <c r="Y40" s="6">
        <f t="shared" ref="Y40:Y50" si="19">(W40+X40)/2</f>
        <v>394</v>
      </c>
      <c r="Z40" s="6">
        <v>338</v>
      </c>
      <c r="AA40" s="6">
        <v>0.33</v>
      </c>
      <c r="AB40" s="7">
        <f t="shared" ref="AB40:AB49" si="20">(Y40-Z40)*AA40</f>
        <v>18.48</v>
      </c>
      <c r="AE40" s="64"/>
      <c r="AF40" s="8" t="s">
        <v>19</v>
      </c>
      <c r="AG40" s="1">
        <v>427</v>
      </c>
      <c r="AH40" s="1">
        <v>412</v>
      </c>
      <c r="AI40" s="1">
        <f t="shared" si="17"/>
        <v>419.5</v>
      </c>
      <c r="AJ40" s="1">
        <v>333</v>
      </c>
      <c r="AK40" s="1">
        <v>0.33</v>
      </c>
      <c r="AL40" s="9">
        <f t="shared" si="16"/>
        <v>28.545000000000002</v>
      </c>
    </row>
    <row r="41" spans="1:39" ht="15.75" thickBot="1" x14ac:dyDescent="0.3">
      <c r="A41" s="64"/>
      <c r="B41" s="8" t="s">
        <v>14</v>
      </c>
      <c r="C41" s="1">
        <v>367</v>
      </c>
      <c r="D41" s="1">
        <v>374</v>
      </c>
      <c r="E41" s="1">
        <f t="shared" si="18"/>
        <v>370.5</v>
      </c>
      <c r="F41" s="1">
        <v>313.5</v>
      </c>
      <c r="G41" s="1">
        <v>0.33</v>
      </c>
      <c r="H41" s="9">
        <f t="shared" si="5"/>
        <v>18.810000000000002</v>
      </c>
      <c r="K41" s="64"/>
      <c r="L41" s="8" t="s">
        <v>24</v>
      </c>
      <c r="M41" s="1">
        <v>383</v>
      </c>
      <c r="N41" s="1">
        <v>390</v>
      </c>
      <c r="O41" s="1">
        <v>386.5</v>
      </c>
      <c r="P41" s="1">
        <v>309.5</v>
      </c>
      <c r="Q41" s="1">
        <v>0.33</v>
      </c>
      <c r="R41" s="9">
        <v>25.41</v>
      </c>
      <c r="U41" s="64"/>
      <c r="V41" s="8" t="s">
        <v>14</v>
      </c>
      <c r="W41" s="1">
        <v>397</v>
      </c>
      <c r="X41" s="1">
        <v>400</v>
      </c>
      <c r="Y41" s="1">
        <f t="shared" si="19"/>
        <v>398.5</v>
      </c>
      <c r="Z41" s="1">
        <v>338</v>
      </c>
      <c r="AA41" s="1">
        <v>0.33</v>
      </c>
      <c r="AB41" s="9">
        <f t="shared" si="20"/>
        <v>19.965</v>
      </c>
      <c r="AE41" s="64"/>
      <c r="AF41" s="8" t="s">
        <v>20</v>
      </c>
      <c r="AG41" s="1">
        <v>400</v>
      </c>
      <c r="AH41" s="1">
        <v>415</v>
      </c>
      <c r="AI41" s="1">
        <f t="shared" si="17"/>
        <v>407.5</v>
      </c>
      <c r="AJ41" s="1">
        <v>333</v>
      </c>
      <c r="AK41" s="1">
        <v>0.33</v>
      </c>
      <c r="AL41" s="9">
        <f t="shared" si="16"/>
        <v>24.585000000000001</v>
      </c>
    </row>
    <row r="42" spans="1:39" ht="18.75" thickBot="1" x14ac:dyDescent="0.3">
      <c r="A42" s="64"/>
      <c r="B42" s="8" t="s">
        <v>15</v>
      </c>
      <c r="C42" s="1">
        <v>371</v>
      </c>
      <c r="D42" s="1">
        <v>379</v>
      </c>
      <c r="E42" s="1">
        <f t="shared" si="18"/>
        <v>375</v>
      </c>
      <c r="F42" s="1">
        <v>313.5</v>
      </c>
      <c r="G42" s="1">
        <v>0.33</v>
      </c>
      <c r="H42" s="9">
        <f t="shared" si="5"/>
        <v>20.295000000000002</v>
      </c>
      <c r="K42" s="64"/>
      <c r="L42" s="8" t="s">
        <v>26</v>
      </c>
      <c r="M42" s="1">
        <v>378</v>
      </c>
      <c r="N42" s="1">
        <v>382</v>
      </c>
      <c r="O42" s="1">
        <v>380</v>
      </c>
      <c r="P42" s="1">
        <v>309.5</v>
      </c>
      <c r="Q42" s="1">
        <v>0.33</v>
      </c>
      <c r="R42" s="9">
        <v>23.265000000000001</v>
      </c>
      <c r="U42" s="64"/>
      <c r="V42" s="8" t="s">
        <v>15</v>
      </c>
      <c r="W42" s="1">
        <v>407</v>
      </c>
      <c r="X42" s="1">
        <v>422</v>
      </c>
      <c r="Y42" s="1">
        <f t="shared" si="19"/>
        <v>414.5</v>
      </c>
      <c r="Z42" s="1">
        <v>338</v>
      </c>
      <c r="AA42" s="1">
        <v>0.33</v>
      </c>
      <c r="AB42" s="9">
        <f t="shared" si="20"/>
        <v>25.245000000000001</v>
      </c>
      <c r="AE42" s="65"/>
      <c r="AF42" s="10" t="s">
        <v>22</v>
      </c>
      <c r="AG42" s="11">
        <v>332</v>
      </c>
      <c r="AH42" s="11">
        <v>334</v>
      </c>
      <c r="AI42" s="11">
        <f t="shared" si="17"/>
        <v>333</v>
      </c>
      <c r="AJ42" s="11">
        <v>333</v>
      </c>
      <c r="AK42" s="11">
        <v>0.33</v>
      </c>
      <c r="AL42" s="12" t="s">
        <v>37</v>
      </c>
      <c r="AM42" s="13">
        <f>AVERAGE(AL34:AL41)</f>
        <v>27.142500000000002</v>
      </c>
    </row>
    <row r="43" spans="1:39" ht="15.75" thickBot="1" x14ac:dyDescent="0.3">
      <c r="A43" s="64"/>
      <c r="B43" s="8" t="s">
        <v>16</v>
      </c>
      <c r="C43" s="1">
        <v>370</v>
      </c>
      <c r="D43" s="1">
        <v>374</v>
      </c>
      <c r="E43" s="1">
        <f t="shared" si="18"/>
        <v>372</v>
      </c>
      <c r="F43" s="1">
        <v>313.5</v>
      </c>
      <c r="G43" s="1">
        <v>0.33</v>
      </c>
      <c r="H43" s="9">
        <f t="shared" si="5"/>
        <v>19.305</v>
      </c>
      <c r="K43" s="64"/>
      <c r="L43" s="8" t="s">
        <v>28</v>
      </c>
      <c r="M43" s="1">
        <v>387</v>
      </c>
      <c r="N43" s="1">
        <v>383</v>
      </c>
      <c r="O43" s="1">
        <v>385</v>
      </c>
      <c r="P43" s="1">
        <v>309.5</v>
      </c>
      <c r="Q43" s="1">
        <v>0.33</v>
      </c>
      <c r="R43" s="9">
        <v>24.915000000000003</v>
      </c>
      <c r="U43" s="64"/>
      <c r="V43" s="8" t="s">
        <v>16</v>
      </c>
      <c r="W43" s="1">
        <v>405</v>
      </c>
      <c r="X43" s="1">
        <v>407</v>
      </c>
      <c r="Y43" s="1">
        <f t="shared" si="19"/>
        <v>406</v>
      </c>
      <c r="Z43" s="1">
        <v>338</v>
      </c>
      <c r="AA43" s="1">
        <v>0.33</v>
      </c>
      <c r="AB43" s="9">
        <f t="shared" si="20"/>
        <v>22.44</v>
      </c>
    </row>
    <row r="44" spans="1:39" ht="18.75" thickBot="1" x14ac:dyDescent="0.3">
      <c r="A44" s="64"/>
      <c r="B44" s="8" t="s">
        <v>17</v>
      </c>
      <c r="C44" s="1">
        <v>368</v>
      </c>
      <c r="D44" s="1">
        <v>381</v>
      </c>
      <c r="E44" s="1">
        <f t="shared" si="18"/>
        <v>374.5</v>
      </c>
      <c r="F44" s="1">
        <v>313.5</v>
      </c>
      <c r="G44" s="1">
        <v>0.33</v>
      </c>
      <c r="H44" s="9">
        <f t="shared" si="5"/>
        <v>20.130000000000003</v>
      </c>
      <c r="K44" s="65"/>
      <c r="L44" s="10" t="s">
        <v>22</v>
      </c>
      <c r="M44" s="11">
        <v>307</v>
      </c>
      <c r="N44" s="11">
        <v>312</v>
      </c>
      <c r="O44" s="11">
        <v>309.5</v>
      </c>
      <c r="P44" s="11">
        <v>309.5</v>
      </c>
      <c r="Q44" s="11">
        <v>0.33</v>
      </c>
      <c r="R44" s="12" t="s">
        <v>38</v>
      </c>
      <c r="S44" s="13">
        <f>AVERAGE(R32:R43)</f>
        <v>22.921250000000001</v>
      </c>
      <c r="U44" s="64"/>
      <c r="V44" s="8" t="s">
        <v>17</v>
      </c>
      <c r="W44" s="1">
        <v>395</v>
      </c>
      <c r="X44" s="1">
        <v>402</v>
      </c>
      <c r="Y44" s="1">
        <f t="shared" si="19"/>
        <v>398.5</v>
      </c>
      <c r="Z44" s="1">
        <v>338</v>
      </c>
      <c r="AA44" s="1">
        <v>0.33</v>
      </c>
      <c r="AB44" s="9">
        <f t="shared" si="20"/>
        <v>19.965</v>
      </c>
      <c r="AE44" s="63">
        <v>21</v>
      </c>
      <c r="AF44" s="5" t="s">
        <v>13</v>
      </c>
      <c r="AG44" s="6">
        <v>438</v>
      </c>
      <c r="AH44" s="6">
        <v>430</v>
      </c>
      <c r="AI44" s="6">
        <f t="shared" si="17"/>
        <v>434</v>
      </c>
      <c r="AJ44" s="6">
        <v>350.5</v>
      </c>
      <c r="AK44" s="6">
        <v>0.33</v>
      </c>
      <c r="AL44" s="7">
        <f t="shared" si="16"/>
        <v>27.555</v>
      </c>
    </row>
    <row r="45" spans="1:39" ht="15.75" thickBot="1" x14ac:dyDescent="0.3">
      <c r="A45" s="64"/>
      <c r="B45" s="8" t="s">
        <v>18</v>
      </c>
      <c r="C45" s="1">
        <v>369</v>
      </c>
      <c r="D45" s="1">
        <v>381</v>
      </c>
      <c r="E45" s="1">
        <f t="shared" si="18"/>
        <v>375</v>
      </c>
      <c r="F45" s="1">
        <v>313.5</v>
      </c>
      <c r="G45" s="1">
        <v>0.33</v>
      </c>
      <c r="H45" s="9">
        <f t="shared" si="5"/>
        <v>20.295000000000002</v>
      </c>
      <c r="L45" s="8"/>
      <c r="O45" s="1">
        <v>0</v>
      </c>
      <c r="U45" s="64"/>
      <c r="V45" s="8" t="s">
        <v>18</v>
      </c>
      <c r="W45" s="1">
        <v>402</v>
      </c>
      <c r="X45" s="1">
        <v>407</v>
      </c>
      <c r="Y45" s="1">
        <f t="shared" si="19"/>
        <v>404.5</v>
      </c>
      <c r="Z45" s="1">
        <v>338</v>
      </c>
      <c r="AA45" s="1">
        <v>0.33</v>
      </c>
      <c r="AB45" s="9">
        <f t="shared" si="20"/>
        <v>21.945</v>
      </c>
      <c r="AE45" s="64"/>
      <c r="AF45" s="8" t="s">
        <v>14</v>
      </c>
      <c r="AG45" s="1">
        <v>426</v>
      </c>
      <c r="AH45" s="1">
        <v>430</v>
      </c>
      <c r="AI45" s="1">
        <f t="shared" si="17"/>
        <v>428</v>
      </c>
      <c r="AJ45" s="1">
        <v>350.5</v>
      </c>
      <c r="AK45" s="1">
        <v>0.33</v>
      </c>
      <c r="AL45" s="9">
        <f t="shared" si="16"/>
        <v>25.575000000000003</v>
      </c>
    </row>
    <row r="46" spans="1:39" ht="18.75" thickBot="1" x14ac:dyDescent="0.3">
      <c r="A46" s="64"/>
      <c r="B46" s="8" t="s">
        <v>19</v>
      </c>
      <c r="C46" s="1">
        <v>384</v>
      </c>
      <c r="D46" s="1">
        <v>387</v>
      </c>
      <c r="E46" s="1">
        <f t="shared" si="18"/>
        <v>385.5</v>
      </c>
      <c r="F46" s="1">
        <v>313.5</v>
      </c>
      <c r="G46" s="1">
        <v>0.33</v>
      </c>
      <c r="H46" s="9">
        <f t="shared" si="5"/>
        <v>23.76</v>
      </c>
      <c r="K46" s="63">
        <v>22</v>
      </c>
      <c r="L46" s="5" t="s">
        <v>13</v>
      </c>
      <c r="M46" s="6">
        <v>379</v>
      </c>
      <c r="N46" s="6">
        <v>380</v>
      </c>
      <c r="O46" s="6">
        <v>379.5</v>
      </c>
      <c r="P46" s="6">
        <v>317</v>
      </c>
      <c r="Q46" s="6">
        <v>0.33</v>
      </c>
      <c r="R46" s="7">
        <v>20.625</v>
      </c>
      <c r="U46" s="64"/>
      <c r="V46" s="8" t="s">
        <v>19</v>
      </c>
      <c r="W46" s="1">
        <v>405</v>
      </c>
      <c r="X46" s="1">
        <v>407</v>
      </c>
      <c r="Y46" s="1">
        <f t="shared" si="19"/>
        <v>406</v>
      </c>
      <c r="Z46" s="1">
        <v>338</v>
      </c>
      <c r="AA46" s="1">
        <v>0.33</v>
      </c>
      <c r="AB46" s="9">
        <f t="shared" si="20"/>
        <v>22.44</v>
      </c>
      <c r="AE46" s="65"/>
      <c r="AF46" s="10" t="s">
        <v>22</v>
      </c>
      <c r="AG46" s="11">
        <v>350</v>
      </c>
      <c r="AH46" s="11">
        <v>351</v>
      </c>
      <c r="AI46" s="11">
        <f t="shared" si="17"/>
        <v>350.5</v>
      </c>
      <c r="AJ46" s="11">
        <v>350.5</v>
      </c>
      <c r="AK46" s="11">
        <v>0.33</v>
      </c>
      <c r="AL46" s="12" t="s">
        <v>39</v>
      </c>
      <c r="AM46" s="13">
        <f>AVERAGE(AL44:AL45)</f>
        <v>26.565000000000001</v>
      </c>
    </row>
    <row r="47" spans="1:39" x14ac:dyDescent="0.25">
      <c r="A47" s="64"/>
      <c r="B47" s="8" t="s">
        <v>20</v>
      </c>
      <c r="C47" s="1">
        <v>386</v>
      </c>
      <c r="D47" s="1">
        <v>390</v>
      </c>
      <c r="E47" s="1">
        <f t="shared" si="18"/>
        <v>388</v>
      </c>
      <c r="F47" s="1">
        <v>313.5</v>
      </c>
      <c r="G47" s="1">
        <v>0.33</v>
      </c>
      <c r="H47" s="9">
        <f t="shared" si="5"/>
        <v>24.585000000000001</v>
      </c>
      <c r="K47" s="64"/>
      <c r="L47" s="8" t="s">
        <v>14</v>
      </c>
      <c r="M47" s="1">
        <v>385</v>
      </c>
      <c r="N47" s="1">
        <v>396</v>
      </c>
      <c r="O47" s="1">
        <v>390.5</v>
      </c>
      <c r="P47" s="1">
        <v>317</v>
      </c>
      <c r="Q47" s="1">
        <v>0.33</v>
      </c>
      <c r="R47" s="9">
        <v>24.255000000000003</v>
      </c>
      <c r="U47" s="64"/>
      <c r="V47" s="8" t="s">
        <v>20</v>
      </c>
      <c r="W47" s="1">
        <v>395</v>
      </c>
      <c r="X47" s="1">
        <v>394</v>
      </c>
      <c r="Y47" s="1">
        <f t="shared" si="19"/>
        <v>394.5</v>
      </c>
      <c r="Z47" s="1">
        <v>338</v>
      </c>
      <c r="AA47" s="1">
        <v>0.33</v>
      </c>
      <c r="AB47" s="9">
        <f t="shared" si="20"/>
        <v>18.645</v>
      </c>
    </row>
    <row r="48" spans="1:39" x14ac:dyDescent="0.25">
      <c r="A48" s="64"/>
      <c r="B48" s="8" t="s">
        <v>21</v>
      </c>
      <c r="C48" s="1">
        <v>376</v>
      </c>
      <c r="D48" s="1">
        <v>370</v>
      </c>
      <c r="E48" s="1">
        <f t="shared" si="18"/>
        <v>373</v>
      </c>
      <c r="F48" s="1">
        <v>313.5</v>
      </c>
      <c r="G48" s="1">
        <v>0.33</v>
      </c>
      <c r="H48" s="9">
        <f t="shared" si="5"/>
        <v>19.635000000000002</v>
      </c>
      <c r="K48" s="64"/>
      <c r="L48" s="8" t="s">
        <v>15</v>
      </c>
      <c r="M48" s="1">
        <v>379</v>
      </c>
      <c r="N48" s="1">
        <v>380</v>
      </c>
      <c r="O48" s="1">
        <v>379.5</v>
      </c>
      <c r="P48" s="1">
        <v>317</v>
      </c>
      <c r="Q48" s="1">
        <v>0.33</v>
      </c>
      <c r="R48" s="9">
        <v>20.625</v>
      </c>
      <c r="U48" s="64"/>
      <c r="V48" s="8" t="s">
        <v>21</v>
      </c>
      <c r="W48" s="1">
        <v>407</v>
      </c>
      <c r="X48" s="1">
        <v>416</v>
      </c>
      <c r="Y48" s="1">
        <f t="shared" si="19"/>
        <v>411.5</v>
      </c>
      <c r="Z48" s="1">
        <v>338</v>
      </c>
      <c r="AA48" s="1">
        <v>0.33</v>
      </c>
      <c r="AB48" s="9">
        <f t="shared" si="20"/>
        <v>24.255000000000003</v>
      </c>
    </row>
    <row r="49" spans="1:29" ht="15.75" thickBot="1" x14ac:dyDescent="0.3">
      <c r="A49" s="64"/>
      <c r="B49" s="8" t="s">
        <v>24</v>
      </c>
      <c r="C49" s="1">
        <v>379</v>
      </c>
      <c r="D49" s="1">
        <v>389</v>
      </c>
      <c r="E49" s="1">
        <f t="shared" si="18"/>
        <v>384</v>
      </c>
      <c r="F49" s="1">
        <v>313.5</v>
      </c>
      <c r="G49" s="1">
        <v>0.33</v>
      </c>
      <c r="H49" s="9">
        <f t="shared" si="5"/>
        <v>23.265000000000001</v>
      </c>
      <c r="K49" s="64"/>
      <c r="L49" s="8" t="s">
        <v>16</v>
      </c>
      <c r="M49" s="1">
        <v>384</v>
      </c>
      <c r="N49" s="1">
        <v>387</v>
      </c>
      <c r="O49" s="1">
        <v>385.5</v>
      </c>
      <c r="P49" s="1">
        <v>317</v>
      </c>
      <c r="Q49" s="1">
        <v>0.33</v>
      </c>
      <c r="R49" s="9">
        <v>22.605</v>
      </c>
      <c r="U49" s="64"/>
      <c r="V49" s="8" t="s">
        <v>24</v>
      </c>
      <c r="W49" s="1">
        <v>404</v>
      </c>
      <c r="X49" s="1">
        <v>410</v>
      </c>
      <c r="Y49" s="1">
        <f t="shared" si="19"/>
        <v>407</v>
      </c>
      <c r="Z49" s="1">
        <v>338</v>
      </c>
      <c r="AA49" s="1">
        <v>0.33</v>
      </c>
      <c r="AB49" s="9">
        <f t="shared" si="20"/>
        <v>22.77</v>
      </c>
    </row>
    <row r="50" spans="1:29" ht="18.75" thickBot="1" x14ac:dyDescent="0.3">
      <c r="A50" s="65"/>
      <c r="B50" s="10" t="s">
        <v>22</v>
      </c>
      <c r="C50" s="11">
        <v>312</v>
      </c>
      <c r="D50" s="11">
        <v>315</v>
      </c>
      <c r="E50" s="11">
        <f t="shared" si="18"/>
        <v>313.5</v>
      </c>
      <c r="F50" s="11">
        <v>313.5</v>
      </c>
      <c r="G50" s="11">
        <v>0.33</v>
      </c>
      <c r="H50" s="12" t="s">
        <v>40</v>
      </c>
      <c r="I50" s="13">
        <f>AVERAGE(H40:H49)</f>
        <v>21.136500000000002</v>
      </c>
      <c r="K50" s="64"/>
      <c r="L50" s="8" t="s">
        <v>17</v>
      </c>
      <c r="M50" s="1">
        <v>375</v>
      </c>
      <c r="N50" s="1">
        <v>388</v>
      </c>
      <c r="O50" s="1">
        <v>381.5</v>
      </c>
      <c r="P50" s="1">
        <v>317</v>
      </c>
      <c r="Q50" s="1">
        <v>0.33</v>
      </c>
      <c r="R50" s="9">
        <v>21.285</v>
      </c>
      <c r="U50" s="65"/>
      <c r="V50" s="10" t="s">
        <v>22</v>
      </c>
      <c r="W50" s="11">
        <v>334</v>
      </c>
      <c r="X50" s="11">
        <v>342</v>
      </c>
      <c r="Y50" s="11">
        <f t="shared" si="19"/>
        <v>338</v>
      </c>
      <c r="Z50" s="11">
        <v>338</v>
      </c>
      <c r="AA50" s="11">
        <v>0.33</v>
      </c>
      <c r="AB50" s="12" t="s">
        <v>41</v>
      </c>
      <c r="AC50" s="13">
        <f>AVERAGE(AB40:AB49)</f>
        <v>21.615000000000002</v>
      </c>
    </row>
    <row r="51" spans="1:29" x14ac:dyDescent="0.25">
      <c r="K51" s="64"/>
      <c r="L51" s="8" t="s">
        <v>18</v>
      </c>
      <c r="M51" s="1">
        <v>375</v>
      </c>
      <c r="N51" s="1">
        <v>380</v>
      </c>
      <c r="O51" s="1">
        <v>377.5</v>
      </c>
      <c r="P51" s="1">
        <v>317</v>
      </c>
      <c r="Q51" s="1">
        <v>0.33</v>
      </c>
      <c r="R51" s="9">
        <v>19.965</v>
      </c>
    </row>
    <row r="52" spans="1:29" x14ac:dyDescent="0.25">
      <c r="A52" s="63">
        <v>22</v>
      </c>
      <c r="B52" s="5" t="s">
        <v>13</v>
      </c>
      <c r="C52" s="6">
        <v>364</v>
      </c>
      <c r="D52" s="6">
        <v>371</v>
      </c>
      <c r="E52" s="6">
        <f t="shared" ref="E52:E62" si="21">(C52+D52)/2</f>
        <v>367.5</v>
      </c>
      <c r="F52" s="6">
        <v>313</v>
      </c>
      <c r="G52" s="6">
        <v>0.33</v>
      </c>
      <c r="H52" s="7">
        <f t="shared" si="5"/>
        <v>17.984999999999999</v>
      </c>
      <c r="K52" s="64"/>
      <c r="L52" s="8" t="s">
        <v>19</v>
      </c>
      <c r="M52" s="1">
        <v>378</v>
      </c>
      <c r="N52" s="1">
        <v>383</v>
      </c>
      <c r="O52" s="1">
        <v>380.5</v>
      </c>
      <c r="P52" s="1">
        <v>317</v>
      </c>
      <c r="Q52" s="1">
        <v>0.33</v>
      </c>
      <c r="R52" s="9">
        <v>20.955000000000002</v>
      </c>
    </row>
    <row r="53" spans="1:29" x14ac:dyDescent="0.25">
      <c r="A53" s="64"/>
      <c r="B53" s="8" t="s">
        <v>14</v>
      </c>
      <c r="C53" s="1">
        <v>374</v>
      </c>
      <c r="D53" s="1">
        <v>370</v>
      </c>
      <c r="E53" s="1">
        <f t="shared" si="21"/>
        <v>372</v>
      </c>
      <c r="F53" s="1">
        <v>313</v>
      </c>
      <c r="G53" s="1">
        <v>0.33</v>
      </c>
      <c r="H53" s="9">
        <f t="shared" si="5"/>
        <v>19.470000000000002</v>
      </c>
      <c r="K53" s="64"/>
      <c r="L53" s="8" t="s">
        <v>20</v>
      </c>
      <c r="M53" s="1">
        <v>380</v>
      </c>
      <c r="N53" s="1">
        <v>385</v>
      </c>
      <c r="O53" s="1">
        <v>382.5</v>
      </c>
      <c r="P53" s="1">
        <v>317</v>
      </c>
      <c r="Q53" s="1">
        <v>0.33</v>
      </c>
      <c r="R53" s="9">
        <v>21.615000000000002</v>
      </c>
    </row>
    <row r="54" spans="1:29" x14ac:dyDescent="0.25">
      <c r="A54" s="64"/>
      <c r="B54" s="8" t="s">
        <v>15</v>
      </c>
      <c r="C54" s="1">
        <v>374</v>
      </c>
      <c r="D54" s="1">
        <v>376</v>
      </c>
      <c r="E54" s="1">
        <f t="shared" si="21"/>
        <v>375</v>
      </c>
      <c r="F54" s="1">
        <v>313</v>
      </c>
      <c r="G54" s="1">
        <v>0.33</v>
      </c>
      <c r="H54" s="9">
        <f t="shared" si="5"/>
        <v>20.46</v>
      </c>
      <c r="K54" s="64"/>
      <c r="L54" s="8" t="s">
        <v>21</v>
      </c>
      <c r="M54" s="1">
        <v>384</v>
      </c>
      <c r="N54" s="1">
        <v>393</v>
      </c>
      <c r="O54" s="1">
        <v>388.5</v>
      </c>
      <c r="P54" s="1">
        <v>317</v>
      </c>
      <c r="Q54" s="1">
        <v>0.33</v>
      </c>
      <c r="R54" s="9">
        <v>23.595000000000002</v>
      </c>
    </row>
    <row r="55" spans="1:29" x14ac:dyDescent="0.25">
      <c r="A55" s="64"/>
      <c r="B55" s="8" t="s">
        <v>16</v>
      </c>
      <c r="C55" s="1">
        <v>374</v>
      </c>
      <c r="D55" s="1">
        <v>370</v>
      </c>
      <c r="E55" s="1">
        <f t="shared" si="21"/>
        <v>372</v>
      </c>
      <c r="F55" s="1">
        <v>313</v>
      </c>
      <c r="G55" s="1">
        <v>0.33</v>
      </c>
      <c r="H55" s="9">
        <f t="shared" si="5"/>
        <v>19.470000000000002</v>
      </c>
      <c r="K55" s="64"/>
      <c r="L55" s="8" t="s">
        <v>24</v>
      </c>
      <c r="M55" s="1">
        <v>380</v>
      </c>
      <c r="N55" s="1">
        <v>389</v>
      </c>
      <c r="O55" s="1">
        <v>384.5</v>
      </c>
      <c r="P55" s="1">
        <v>317</v>
      </c>
      <c r="Q55" s="1">
        <v>0.33</v>
      </c>
      <c r="R55" s="9">
        <v>22.275000000000002</v>
      </c>
    </row>
    <row r="56" spans="1:29" x14ac:dyDescent="0.25">
      <c r="A56" s="64"/>
      <c r="B56" s="8" t="s">
        <v>17</v>
      </c>
      <c r="C56" s="1">
        <v>378</v>
      </c>
      <c r="D56" s="1">
        <v>370</v>
      </c>
      <c r="E56" s="1">
        <f t="shared" si="21"/>
        <v>374</v>
      </c>
      <c r="F56" s="1">
        <v>313</v>
      </c>
      <c r="G56" s="1">
        <v>0.33</v>
      </c>
      <c r="H56" s="9">
        <f t="shared" si="5"/>
        <v>20.130000000000003</v>
      </c>
      <c r="K56" s="64"/>
      <c r="L56" s="8" t="s">
        <v>26</v>
      </c>
      <c r="M56" s="1">
        <v>379</v>
      </c>
      <c r="N56" s="1">
        <v>387</v>
      </c>
      <c r="O56" s="1">
        <v>383</v>
      </c>
      <c r="P56" s="1">
        <v>317</v>
      </c>
      <c r="Q56" s="1">
        <v>0.33</v>
      </c>
      <c r="R56" s="9">
        <v>21.78</v>
      </c>
    </row>
    <row r="57" spans="1:29" ht="15.75" thickBot="1" x14ac:dyDescent="0.3">
      <c r="A57" s="64"/>
      <c r="B57" s="8" t="s">
        <v>18</v>
      </c>
      <c r="C57" s="1">
        <v>374</v>
      </c>
      <c r="D57" s="1">
        <v>384</v>
      </c>
      <c r="E57" s="1">
        <f t="shared" si="21"/>
        <v>379</v>
      </c>
      <c r="F57" s="1">
        <v>313</v>
      </c>
      <c r="G57" s="1">
        <v>0.33</v>
      </c>
      <c r="H57" s="9">
        <f t="shared" si="5"/>
        <v>21.78</v>
      </c>
      <c r="K57" s="64"/>
      <c r="L57" s="8" t="s">
        <v>28</v>
      </c>
      <c r="M57" s="1">
        <v>388</v>
      </c>
      <c r="N57" s="1">
        <v>392</v>
      </c>
      <c r="O57" s="1">
        <v>390</v>
      </c>
      <c r="P57" s="1">
        <v>317</v>
      </c>
      <c r="Q57" s="1">
        <v>0.33</v>
      </c>
      <c r="R57" s="9">
        <v>24.09</v>
      </c>
    </row>
    <row r="58" spans="1:29" ht="18.75" thickBot="1" x14ac:dyDescent="0.3">
      <c r="A58" s="64"/>
      <c r="B58" s="8" t="s">
        <v>19</v>
      </c>
      <c r="C58" s="1">
        <v>373</v>
      </c>
      <c r="D58" s="1">
        <v>370</v>
      </c>
      <c r="E58" s="1">
        <f t="shared" si="21"/>
        <v>371.5</v>
      </c>
      <c r="F58" s="1">
        <v>313</v>
      </c>
      <c r="G58" s="1">
        <v>0.33</v>
      </c>
      <c r="H58" s="9">
        <f t="shared" si="5"/>
        <v>19.305</v>
      </c>
      <c r="K58" s="65"/>
      <c r="L58" s="10" t="s">
        <v>22</v>
      </c>
      <c r="M58" s="11">
        <v>317</v>
      </c>
      <c r="N58" s="11">
        <v>317</v>
      </c>
      <c r="O58" s="11">
        <v>317</v>
      </c>
      <c r="P58" s="11">
        <v>317</v>
      </c>
      <c r="Q58" s="11">
        <v>0.33</v>
      </c>
      <c r="R58" s="12" t="s">
        <v>42</v>
      </c>
      <c r="S58" s="13">
        <f>AVERAGE(R46:R57)</f>
        <v>21.9725</v>
      </c>
    </row>
    <row r="59" spans="1:29" x14ac:dyDescent="0.25">
      <c r="A59" s="64"/>
      <c r="B59" s="8" t="s">
        <v>20</v>
      </c>
      <c r="C59" s="1">
        <v>389</v>
      </c>
      <c r="D59" s="1">
        <v>388</v>
      </c>
      <c r="E59" s="1">
        <f t="shared" si="21"/>
        <v>388.5</v>
      </c>
      <c r="F59" s="1">
        <v>313</v>
      </c>
      <c r="G59" s="1">
        <v>0.33</v>
      </c>
      <c r="H59" s="9">
        <f t="shared" si="5"/>
        <v>24.915000000000003</v>
      </c>
      <c r="L59" s="8"/>
      <c r="U59" s="8"/>
      <c r="V59" s="8"/>
    </row>
    <row r="60" spans="1:29" x14ac:dyDescent="0.25">
      <c r="A60" s="64"/>
      <c r="B60" s="8" t="s">
        <v>21</v>
      </c>
      <c r="C60" s="1">
        <v>372</v>
      </c>
      <c r="D60" s="1">
        <v>381</v>
      </c>
      <c r="E60" s="1">
        <f t="shared" si="21"/>
        <v>376.5</v>
      </c>
      <c r="F60" s="1">
        <v>313</v>
      </c>
      <c r="G60" s="1">
        <v>0.33</v>
      </c>
      <c r="H60" s="9">
        <f t="shared" si="5"/>
        <v>20.955000000000002</v>
      </c>
      <c r="K60" s="63">
        <v>25</v>
      </c>
      <c r="L60" s="5" t="s">
        <v>21</v>
      </c>
      <c r="M60" s="6">
        <v>358</v>
      </c>
      <c r="N60" s="6">
        <v>399</v>
      </c>
      <c r="O60" s="6">
        <f t="shared" ref="O60:O62" si="22">(M60+N60)/2</f>
        <v>378.5</v>
      </c>
      <c r="P60" s="6">
        <v>327.5</v>
      </c>
      <c r="Q60" s="6">
        <v>0.33</v>
      </c>
      <c r="R60" s="7">
        <f t="shared" ref="R60:R61" si="23">(O60-P60)*Q60</f>
        <v>16.830000000000002</v>
      </c>
    </row>
    <row r="61" spans="1:29" ht="15.75" thickBot="1" x14ac:dyDescent="0.3">
      <c r="A61" s="64"/>
      <c r="B61" s="8" t="s">
        <v>24</v>
      </c>
      <c r="C61" s="1">
        <v>380</v>
      </c>
      <c r="D61" s="1">
        <v>382</v>
      </c>
      <c r="E61" s="1">
        <f t="shared" si="21"/>
        <v>381</v>
      </c>
      <c r="F61" s="1">
        <v>313</v>
      </c>
      <c r="G61" s="1">
        <v>0.33</v>
      </c>
      <c r="H61" s="9">
        <f t="shared" si="5"/>
        <v>22.44</v>
      </c>
      <c r="K61" s="64"/>
      <c r="L61" s="8" t="s">
        <v>24</v>
      </c>
      <c r="M61" s="1">
        <v>383</v>
      </c>
      <c r="N61" s="1">
        <v>397</v>
      </c>
      <c r="O61" s="1">
        <f t="shared" si="22"/>
        <v>390</v>
      </c>
      <c r="P61" s="1">
        <v>327.5</v>
      </c>
      <c r="Q61" s="1">
        <v>0.33</v>
      </c>
      <c r="R61" s="9">
        <f t="shared" si="23"/>
        <v>20.625</v>
      </c>
    </row>
    <row r="62" spans="1:29" ht="18.75" thickBot="1" x14ac:dyDescent="0.3">
      <c r="A62" s="65"/>
      <c r="B62" s="10" t="s">
        <v>22</v>
      </c>
      <c r="C62" s="11">
        <v>312</v>
      </c>
      <c r="D62" s="11">
        <v>314</v>
      </c>
      <c r="E62" s="11">
        <f t="shared" si="21"/>
        <v>313</v>
      </c>
      <c r="F62" s="11">
        <v>313</v>
      </c>
      <c r="G62" s="11">
        <v>0.33</v>
      </c>
      <c r="H62" s="12" t="s">
        <v>43</v>
      </c>
      <c r="I62" s="13">
        <f>AVERAGE(H52:H61)</f>
        <v>20.691000000000003</v>
      </c>
      <c r="K62" s="65"/>
      <c r="L62" s="10" t="s">
        <v>22</v>
      </c>
      <c r="M62" s="11">
        <v>320</v>
      </c>
      <c r="N62" s="11">
        <v>335</v>
      </c>
      <c r="O62" s="11">
        <f t="shared" si="22"/>
        <v>327.5</v>
      </c>
      <c r="P62" s="11">
        <v>327.5</v>
      </c>
      <c r="Q62" s="11">
        <v>0.33</v>
      </c>
      <c r="R62" s="12" t="s">
        <v>44</v>
      </c>
      <c r="S62" s="13">
        <f>AVERAGE(R60:R61)</f>
        <v>18.727499999999999</v>
      </c>
    </row>
    <row r="64" spans="1:29" x14ac:dyDescent="0.25">
      <c r="A64" s="63">
        <v>25</v>
      </c>
      <c r="B64" s="5" t="s">
        <v>21</v>
      </c>
      <c r="C64" s="6">
        <v>370</v>
      </c>
      <c r="D64" s="6">
        <v>381</v>
      </c>
      <c r="E64" s="6">
        <f t="shared" ref="E64:E66" si="24">(C64+D64)/2</f>
        <v>375.5</v>
      </c>
      <c r="F64" s="6">
        <v>317.5</v>
      </c>
      <c r="G64" s="6">
        <v>0.33</v>
      </c>
      <c r="H64" s="7">
        <f t="shared" si="5"/>
        <v>19.14</v>
      </c>
    </row>
    <row r="65" spans="1:36" ht="15.75" thickBot="1" x14ac:dyDescent="0.3">
      <c r="A65" s="64"/>
      <c r="B65" s="8" t="s">
        <v>24</v>
      </c>
      <c r="C65" s="1">
        <v>370</v>
      </c>
      <c r="D65" s="1">
        <v>380</v>
      </c>
      <c r="E65" s="1">
        <f t="shared" si="24"/>
        <v>375</v>
      </c>
      <c r="F65" s="1">
        <v>317.5</v>
      </c>
      <c r="G65" s="1">
        <v>0.33</v>
      </c>
      <c r="H65" s="9">
        <f t="shared" si="5"/>
        <v>18.975000000000001</v>
      </c>
    </row>
    <row r="66" spans="1:36" ht="18.75" thickBot="1" x14ac:dyDescent="0.3">
      <c r="A66" s="65"/>
      <c r="B66" s="10" t="s">
        <v>22</v>
      </c>
      <c r="C66" s="11">
        <v>316</v>
      </c>
      <c r="D66" s="11">
        <v>319</v>
      </c>
      <c r="E66" s="11">
        <f t="shared" si="24"/>
        <v>317.5</v>
      </c>
      <c r="F66" s="11">
        <v>317.5</v>
      </c>
      <c r="G66" s="11">
        <v>0.33</v>
      </c>
      <c r="H66" s="12" t="s">
        <v>45</v>
      </c>
      <c r="I66" s="13">
        <f>AVERAGE(H64:H65)</f>
        <v>19.057500000000001</v>
      </c>
    </row>
    <row r="69" spans="1:36" x14ac:dyDescent="0.25">
      <c r="AF69" s="8"/>
    </row>
    <row r="70" spans="1:36" s="59" customFormat="1" ht="15.75" x14ac:dyDescent="0.25">
      <c r="A70" s="60" t="s">
        <v>57</v>
      </c>
      <c r="K70" s="60" t="s">
        <v>60</v>
      </c>
      <c r="U70" s="60" t="s">
        <v>61</v>
      </c>
      <c r="AE70" s="60" t="s">
        <v>62</v>
      </c>
    </row>
    <row r="71" spans="1:36" x14ac:dyDescent="0.25">
      <c r="L71" s="8"/>
      <c r="U71" s="8"/>
      <c r="V71" s="8"/>
      <c r="AE71" s="8" t="s">
        <v>58</v>
      </c>
      <c r="AF71" s="57">
        <v>1</v>
      </c>
      <c r="AG71" s="57">
        <v>8</v>
      </c>
      <c r="AH71" s="57">
        <v>15</v>
      </c>
      <c r="AI71" s="57">
        <v>18</v>
      </c>
      <c r="AJ71" s="1">
        <v>21</v>
      </c>
    </row>
    <row r="72" spans="1:36" x14ac:dyDescent="0.25">
      <c r="A72" s="8" t="s">
        <v>58</v>
      </c>
      <c r="B72" s="1">
        <v>1</v>
      </c>
      <c r="C72" s="8">
        <v>8</v>
      </c>
      <c r="D72" s="8">
        <v>12</v>
      </c>
      <c r="E72" s="8">
        <v>18</v>
      </c>
      <c r="F72" s="8">
        <v>22</v>
      </c>
      <c r="G72" s="8">
        <v>25</v>
      </c>
      <c r="H72" s="8"/>
      <c r="I72" s="8"/>
      <c r="J72" s="8"/>
      <c r="K72" s="8" t="s">
        <v>58</v>
      </c>
      <c r="L72" s="57">
        <v>1</v>
      </c>
      <c r="M72" s="57">
        <v>11</v>
      </c>
      <c r="N72" s="57">
        <v>18</v>
      </c>
      <c r="O72" s="57">
        <v>22</v>
      </c>
      <c r="P72" s="57">
        <v>25</v>
      </c>
      <c r="Q72" s="8"/>
      <c r="U72" s="8" t="s">
        <v>58</v>
      </c>
      <c r="V72" s="57">
        <v>1</v>
      </c>
      <c r="W72" s="57">
        <v>8</v>
      </c>
      <c r="X72" s="57">
        <v>15</v>
      </c>
      <c r="Y72" s="57">
        <v>18</v>
      </c>
      <c r="Z72" s="57"/>
      <c r="AE72" s="8" t="s">
        <v>59</v>
      </c>
      <c r="AF72" s="1">
        <v>22.110000000000003</v>
      </c>
      <c r="AG72" s="1">
        <v>21.986250000000002</v>
      </c>
      <c r="AH72" s="1">
        <v>29.019374999999997</v>
      </c>
      <c r="AI72" s="1">
        <v>27.142500000000002</v>
      </c>
      <c r="AJ72" s="1">
        <v>26.565000000000001</v>
      </c>
    </row>
    <row r="73" spans="1:36" x14ac:dyDescent="0.25">
      <c r="A73" s="8" t="s">
        <v>59</v>
      </c>
      <c r="B73" s="1">
        <v>15.361500000000001</v>
      </c>
      <c r="C73" s="1">
        <v>16.087499999999999</v>
      </c>
      <c r="D73" s="1">
        <v>20.773500000000002</v>
      </c>
      <c r="E73" s="1">
        <v>21.136500000000002</v>
      </c>
      <c r="F73" s="1">
        <v>20.691000000000003</v>
      </c>
      <c r="G73" s="1">
        <v>19.057500000000001</v>
      </c>
      <c r="K73" s="8" t="s">
        <v>59</v>
      </c>
      <c r="L73" s="58">
        <v>4.7575000000000003</v>
      </c>
      <c r="M73" s="58">
        <v>20.240000000000002</v>
      </c>
      <c r="N73" s="58">
        <v>22.921250000000001</v>
      </c>
      <c r="O73" s="58">
        <v>21.9725</v>
      </c>
      <c r="P73" s="58">
        <v>18.727499999999999</v>
      </c>
      <c r="U73" s="8" t="s">
        <v>59</v>
      </c>
      <c r="V73" s="1">
        <v>10.989000000000001</v>
      </c>
      <c r="W73" s="1">
        <v>14.239500000000001</v>
      </c>
      <c r="X73" s="1">
        <v>20.410500000000003</v>
      </c>
      <c r="Y73" s="1">
        <v>21.615000000000002</v>
      </c>
      <c r="Z73" s="58"/>
    </row>
    <row r="78" spans="1:36" x14ac:dyDescent="0.25">
      <c r="A78" s="1"/>
    </row>
    <row r="81" spans="21:22" x14ac:dyDescent="0.25">
      <c r="U81" s="8"/>
      <c r="V81" s="8"/>
    </row>
  </sheetData>
  <mergeCells count="28">
    <mergeCell ref="K60:K62"/>
    <mergeCell ref="A64:A66"/>
    <mergeCell ref="AE24:AE32"/>
    <mergeCell ref="A28:A38"/>
    <mergeCell ref="U28:U38"/>
    <mergeCell ref="K32:K44"/>
    <mergeCell ref="AE34:AE42"/>
    <mergeCell ref="A40:A50"/>
    <mergeCell ref="U40:U50"/>
    <mergeCell ref="AE44:AE46"/>
    <mergeCell ref="K46:K58"/>
    <mergeCell ref="A52:A62"/>
    <mergeCell ref="AE1:AE2"/>
    <mergeCell ref="AF1:AL2"/>
    <mergeCell ref="A4:A14"/>
    <mergeCell ref="K4:K16"/>
    <mergeCell ref="U4:U14"/>
    <mergeCell ref="AE4:AE12"/>
    <mergeCell ref="AE14:AE22"/>
    <mergeCell ref="A16:A26"/>
    <mergeCell ref="U16:U26"/>
    <mergeCell ref="K18:K30"/>
    <mergeCell ref="A1:A2"/>
    <mergeCell ref="B1:H2"/>
    <mergeCell ref="K1:K2"/>
    <mergeCell ref="L1:R2"/>
    <mergeCell ref="U1:U2"/>
    <mergeCell ref="V1:AB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55AF-543E-4E94-B472-07AF97229DE3}">
  <dimension ref="B1:V42"/>
  <sheetViews>
    <sheetView zoomScale="60" zoomScaleNormal="60" workbookViewId="0">
      <selection activeCell="B2" sqref="B2:K2"/>
    </sheetView>
  </sheetViews>
  <sheetFormatPr defaultColWidth="9.140625" defaultRowHeight="15" x14ac:dyDescent="0.25"/>
  <cols>
    <col min="1" max="1" width="9.140625" style="1"/>
    <col min="2" max="2" width="18.28515625" style="1" customWidth="1"/>
    <col min="3" max="12" width="9.140625" style="1"/>
    <col min="13" max="13" width="15.28515625" style="1" customWidth="1"/>
    <col min="14" max="22" width="7.5703125" style="1" customWidth="1"/>
    <col min="23" max="16384" width="9.140625" style="1"/>
  </cols>
  <sheetData>
    <row r="1" spans="2:22" ht="15.75" thickBot="1" x14ac:dyDescent="0.3"/>
    <row r="2" spans="2:22" ht="36.75" customHeight="1" thickBot="1" x14ac:dyDescent="0.3">
      <c r="B2" s="15" t="s">
        <v>4</v>
      </c>
      <c r="C2" s="16">
        <v>1</v>
      </c>
      <c r="D2" s="16">
        <v>8</v>
      </c>
      <c r="E2" s="16">
        <v>11</v>
      </c>
      <c r="F2" s="16">
        <v>12</v>
      </c>
      <c r="G2" s="16">
        <v>15</v>
      </c>
      <c r="H2" s="16">
        <v>18</v>
      </c>
      <c r="I2" s="16">
        <v>21</v>
      </c>
      <c r="J2" s="16">
        <v>22</v>
      </c>
      <c r="K2" s="17">
        <v>25</v>
      </c>
      <c r="M2" s="56" t="s">
        <v>4</v>
      </c>
      <c r="N2" s="34">
        <v>1</v>
      </c>
      <c r="O2" s="35">
        <v>8</v>
      </c>
      <c r="P2" s="35">
        <v>11</v>
      </c>
      <c r="Q2" s="35">
        <v>12</v>
      </c>
      <c r="R2" s="35">
        <v>15</v>
      </c>
      <c r="S2" s="35">
        <v>18</v>
      </c>
      <c r="T2" s="35">
        <v>21</v>
      </c>
      <c r="U2" s="35">
        <v>22</v>
      </c>
      <c r="V2" s="52">
        <v>25</v>
      </c>
    </row>
    <row r="3" spans="2:22" x14ac:dyDescent="0.25">
      <c r="B3" s="66" t="s">
        <v>46</v>
      </c>
      <c r="C3" s="18">
        <v>14.025</v>
      </c>
      <c r="D3" s="21">
        <v>14.52</v>
      </c>
      <c r="E3" s="21">
        <v>20.79</v>
      </c>
      <c r="F3" s="21">
        <v>20.46</v>
      </c>
      <c r="G3" s="21">
        <v>20.295000000000002</v>
      </c>
      <c r="H3" s="21">
        <v>21.285</v>
      </c>
      <c r="I3" s="21">
        <v>27.555</v>
      </c>
      <c r="J3" s="24">
        <v>17.984999999999999</v>
      </c>
      <c r="K3" s="9">
        <v>19.14</v>
      </c>
      <c r="M3" s="38" t="s">
        <v>47</v>
      </c>
      <c r="N3" s="43">
        <v>40</v>
      </c>
      <c r="O3" s="26">
        <v>28</v>
      </c>
      <c r="P3" s="26">
        <v>12</v>
      </c>
      <c r="Q3" s="26">
        <v>10</v>
      </c>
      <c r="R3" s="26">
        <v>18</v>
      </c>
      <c r="S3" s="26">
        <v>40</v>
      </c>
      <c r="T3" s="26">
        <v>2</v>
      </c>
      <c r="U3" s="26">
        <v>22</v>
      </c>
      <c r="V3" s="29">
        <v>4</v>
      </c>
    </row>
    <row r="4" spans="2:22" x14ac:dyDescent="0.25">
      <c r="B4" s="67"/>
      <c r="C4" s="19">
        <v>13.695</v>
      </c>
      <c r="D4" s="22">
        <v>12.54</v>
      </c>
      <c r="E4" s="22">
        <v>22.11</v>
      </c>
      <c r="F4" s="22">
        <v>18.975000000000001</v>
      </c>
      <c r="G4" s="22">
        <v>21.12</v>
      </c>
      <c r="H4" s="22">
        <v>18.809999999999999</v>
      </c>
      <c r="I4" s="22">
        <v>25.574999999999999</v>
      </c>
      <c r="J4" s="9">
        <v>19.47</v>
      </c>
      <c r="K4" s="9">
        <v>18.975000000000001</v>
      </c>
      <c r="M4" s="39"/>
      <c r="N4" s="44"/>
      <c r="O4" s="48"/>
      <c r="P4" s="48"/>
      <c r="Q4" s="48"/>
      <c r="R4" s="48"/>
      <c r="S4" s="48"/>
      <c r="T4" s="48"/>
      <c r="U4" s="48"/>
      <c r="V4" s="30"/>
    </row>
    <row r="5" spans="2:22" x14ac:dyDescent="0.25">
      <c r="B5" s="67"/>
      <c r="C5" s="19">
        <v>15.51</v>
      </c>
      <c r="D5" s="22">
        <v>16.004999999999999</v>
      </c>
      <c r="E5" s="22">
        <v>20.295000000000002</v>
      </c>
      <c r="F5" s="22">
        <v>17.324999999999999</v>
      </c>
      <c r="G5" s="22">
        <v>22.44</v>
      </c>
      <c r="H5" s="22">
        <v>20.295000000000002</v>
      </c>
      <c r="I5" s="22"/>
      <c r="J5" s="9">
        <v>20.46</v>
      </c>
      <c r="K5" s="9">
        <v>16.829999999999998</v>
      </c>
      <c r="M5" s="40" t="s">
        <v>48</v>
      </c>
      <c r="N5" s="45">
        <v>-11.55</v>
      </c>
      <c r="O5" s="49">
        <v>8.58</v>
      </c>
      <c r="P5" s="49">
        <v>17.82</v>
      </c>
      <c r="Q5" s="49">
        <v>17.329999999999998</v>
      </c>
      <c r="R5" s="49">
        <v>16.34</v>
      </c>
      <c r="S5" s="49">
        <v>18.48</v>
      </c>
      <c r="T5" s="49">
        <v>25.58</v>
      </c>
      <c r="U5" s="49">
        <v>17.989999999999998</v>
      </c>
      <c r="V5" s="31">
        <v>16.829999999999998</v>
      </c>
    </row>
    <row r="6" spans="2:22" x14ac:dyDescent="0.25">
      <c r="B6" s="67"/>
      <c r="C6" s="19">
        <v>15.675000000000001</v>
      </c>
      <c r="D6" s="22">
        <v>15.345000000000001</v>
      </c>
      <c r="E6" s="22">
        <v>18.149999999999999</v>
      </c>
      <c r="F6" s="22">
        <v>18.149999999999999</v>
      </c>
      <c r="G6" s="22">
        <v>19.635000000000002</v>
      </c>
      <c r="H6" s="22">
        <v>19.305</v>
      </c>
      <c r="I6" s="22"/>
      <c r="J6" s="9">
        <v>19.47</v>
      </c>
      <c r="K6" s="9">
        <v>20.625</v>
      </c>
      <c r="M6" s="39" t="s">
        <v>49</v>
      </c>
      <c r="N6" s="44">
        <v>7.4660000000000002</v>
      </c>
      <c r="O6" s="48">
        <v>14.19</v>
      </c>
      <c r="P6" s="48">
        <v>18.77</v>
      </c>
      <c r="Q6" s="48">
        <v>18.07</v>
      </c>
      <c r="R6" s="48">
        <v>20.67</v>
      </c>
      <c r="S6" s="48">
        <v>20.3</v>
      </c>
      <c r="T6" s="48">
        <v>25.58</v>
      </c>
      <c r="U6" s="48">
        <v>20.09</v>
      </c>
      <c r="V6" s="30">
        <v>17.37</v>
      </c>
    </row>
    <row r="7" spans="2:22" x14ac:dyDescent="0.25">
      <c r="B7" s="67"/>
      <c r="C7" s="19">
        <v>15.18</v>
      </c>
      <c r="D7" s="22">
        <v>18.645</v>
      </c>
      <c r="E7" s="22">
        <v>20.13</v>
      </c>
      <c r="F7" s="22">
        <v>23.594999999999999</v>
      </c>
      <c r="G7" s="22">
        <v>20.954999999999998</v>
      </c>
      <c r="H7" s="22">
        <v>20.13</v>
      </c>
      <c r="I7" s="22"/>
      <c r="J7" s="9">
        <v>20.13</v>
      </c>
      <c r="K7" s="9"/>
      <c r="M7" s="39" t="s">
        <v>50</v>
      </c>
      <c r="N7" s="44">
        <v>13.94</v>
      </c>
      <c r="O7" s="48">
        <v>17.41</v>
      </c>
      <c r="P7" s="48">
        <v>20.38</v>
      </c>
      <c r="Q7" s="48">
        <v>19.8</v>
      </c>
      <c r="R7" s="48">
        <v>22.44</v>
      </c>
      <c r="S7" s="48">
        <v>22.85</v>
      </c>
      <c r="T7" s="48">
        <v>26.57</v>
      </c>
      <c r="U7" s="48">
        <v>21.12</v>
      </c>
      <c r="V7" s="30">
        <v>19.059999999999999</v>
      </c>
    </row>
    <row r="8" spans="2:22" x14ac:dyDescent="0.25">
      <c r="B8" s="67"/>
      <c r="C8" s="19">
        <v>16.004999999999999</v>
      </c>
      <c r="D8" s="22">
        <v>18.315000000000001</v>
      </c>
      <c r="E8" s="22">
        <v>20.13</v>
      </c>
      <c r="F8" s="22">
        <v>25.08</v>
      </c>
      <c r="G8" s="22">
        <v>19.14</v>
      </c>
      <c r="H8" s="22">
        <v>20.295000000000002</v>
      </c>
      <c r="I8" s="22"/>
      <c r="J8" s="9">
        <v>21.78</v>
      </c>
      <c r="K8" s="9"/>
      <c r="M8" s="39" t="s">
        <v>51</v>
      </c>
      <c r="N8" s="44">
        <v>17.899999999999999</v>
      </c>
      <c r="O8" s="48">
        <v>20.75</v>
      </c>
      <c r="P8" s="48">
        <v>21.08</v>
      </c>
      <c r="Q8" s="48">
        <v>23.97</v>
      </c>
      <c r="R8" s="48">
        <v>27.6</v>
      </c>
      <c r="S8" s="48">
        <v>24.59</v>
      </c>
      <c r="T8" s="48">
        <v>27.56</v>
      </c>
      <c r="U8" s="48">
        <v>22.48</v>
      </c>
      <c r="V8" s="30">
        <v>20.25</v>
      </c>
    </row>
    <row r="9" spans="2:22" x14ac:dyDescent="0.25">
      <c r="B9" s="67"/>
      <c r="C9" s="19">
        <v>13.86</v>
      </c>
      <c r="D9" s="22">
        <v>8.58</v>
      </c>
      <c r="E9" s="22">
        <v>21.12</v>
      </c>
      <c r="F9" s="22">
        <v>17.82</v>
      </c>
      <c r="G9" s="22">
        <v>20.79</v>
      </c>
      <c r="H9" s="22">
        <v>23.76</v>
      </c>
      <c r="I9" s="22"/>
      <c r="J9" s="9">
        <v>19.305</v>
      </c>
      <c r="K9" s="9"/>
      <c r="M9" s="39" t="s">
        <v>52</v>
      </c>
      <c r="N9" s="44">
        <v>27.56</v>
      </c>
      <c r="O9" s="48">
        <v>26.24</v>
      </c>
      <c r="P9" s="48">
        <v>22.61</v>
      </c>
      <c r="Q9" s="48">
        <v>25.25</v>
      </c>
      <c r="R9" s="48">
        <v>33.659999999999997</v>
      </c>
      <c r="S9" s="48">
        <v>35.15</v>
      </c>
      <c r="T9" s="48">
        <v>27.56</v>
      </c>
      <c r="U9" s="48">
        <v>24.92</v>
      </c>
      <c r="V9" s="30">
        <v>20.63</v>
      </c>
    </row>
    <row r="10" spans="2:22" x14ac:dyDescent="0.25">
      <c r="B10" s="67"/>
      <c r="C10" s="19">
        <v>17.16</v>
      </c>
      <c r="D10" s="22">
        <v>19.305</v>
      </c>
      <c r="E10" s="22">
        <v>20.46</v>
      </c>
      <c r="F10" s="22">
        <v>25.245000000000001</v>
      </c>
      <c r="G10" s="22">
        <v>22.44</v>
      </c>
      <c r="H10" s="22">
        <v>24.585000000000001</v>
      </c>
      <c r="I10" s="22"/>
      <c r="J10" s="9">
        <v>24.914999999999999</v>
      </c>
      <c r="K10" s="9"/>
      <c r="M10" s="41" t="s">
        <v>53</v>
      </c>
      <c r="N10" s="46">
        <v>39.11</v>
      </c>
      <c r="O10" s="50">
        <v>17.66</v>
      </c>
      <c r="P10" s="50">
        <v>4.7850000000000001</v>
      </c>
      <c r="Q10" s="50">
        <v>7.92</v>
      </c>
      <c r="R10" s="50">
        <v>17.329999999999998</v>
      </c>
      <c r="S10" s="50">
        <v>16.670000000000002</v>
      </c>
      <c r="T10" s="50">
        <v>1.98</v>
      </c>
      <c r="U10" s="50">
        <v>6.93</v>
      </c>
      <c r="V10" s="32">
        <v>3.7949999999999999</v>
      </c>
    </row>
    <row r="11" spans="2:22" x14ac:dyDescent="0.25">
      <c r="B11" s="67"/>
      <c r="C11" s="19">
        <v>14.355</v>
      </c>
      <c r="D11" s="22">
        <v>20.13</v>
      </c>
      <c r="E11" s="22">
        <v>20.954999999999998</v>
      </c>
      <c r="F11" s="22">
        <v>21.945</v>
      </c>
      <c r="G11" s="22">
        <v>20.954999999999998</v>
      </c>
      <c r="H11" s="22">
        <v>19.635000000000002</v>
      </c>
      <c r="I11" s="22"/>
      <c r="J11" s="9">
        <v>20.954999999999998</v>
      </c>
      <c r="K11" s="9"/>
      <c r="M11" s="39"/>
      <c r="N11" s="44"/>
      <c r="O11" s="48"/>
      <c r="P11" s="48"/>
      <c r="Q11" s="48"/>
      <c r="R11" s="48"/>
      <c r="S11" s="48"/>
      <c r="T11" s="48"/>
      <c r="U11" s="48"/>
      <c r="V11" s="30"/>
    </row>
    <row r="12" spans="2:22" x14ac:dyDescent="0.25">
      <c r="B12" s="67"/>
      <c r="C12" s="19">
        <v>18.149999999999999</v>
      </c>
      <c r="D12" s="22">
        <v>17.489999999999998</v>
      </c>
      <c r="E12" s="22">
        <v>18.315000000000001</v>
      </c>
      <c r="F12" s="22">
        <v>19.14</v>
      </c>
      <c r="G12" s="22">
        <v>16.335000000000001</v>
      </c>
      <c r="H12" s="22">
        <v>23.265000000000001</v>
      </c>
      <c r="I12" s="22"/>
      <c r="J12" s="9">
        <v>22.44</v>
      </c>
      <c r="K12" s="9"/>
      <c r="M12" s="40" t="s">
        <v>54</v>
      </c>
      <c r="N12" s="45">
        <v>12.44</v>
      </c>
      <c r="O12" s="49">
        <v>17.11</v>
      </c>
      <c r="P12" s="49">
        <v>20.239999999999998</v>
      </c>
      <c r="Q12" s="49">
        <v>20.77</v>
      </c>
      <c r="R12" s="49">
        <v>24.24</v>
      </c>
      <c r="S12" s="49">
        <v>22.99</v>
      </c>
      <c r="T12" s="49">
        <v>26.57</v>
      </c>
      <c r="U12" s="49">
        <v>21.39</v>
      </c>
      <c r="V12" s="31">
        <v>18.89</v>
      </c>
    </row>
    <row r="13" spans="2:22" x14ac:dyDescent="0.25">
      <c r="B13" s="67"/>
      <c r="C13" s="19">
        <v>-0.33</v>
      </c>
      <c r="D13" s="22">
        <v>14.19</v>
      </c>
      <c r="E13" s="22">
        <v>22.605</v>
      </c>
      <c r="F13" s="22"/>
      <c r="G13" s="22">
        <v>27.225000000000001</v>
      </c>
      <c r="H13" s="22">
        <v>22.934999999999999</v>
      </c>
      <c r="I13" s="22"/>
      <c r="J13" s="9">
        <v>20.625</v>
      </c>
      <c r="K13" s="9"/>
      <c r="M13" s="39" t="s">
        <v>55</v>
      </c>
      <c r="N13" s="44">
        <v>8.0440000000000005</v>
      </c>
      <c r="O13" s="48">
        <v>4.282</v>
      </c>
      <c r="P13" s="48">
        <v>1.498</v>
      </c>
      <c r="Q13" s="48">
        <v>3.0070000000000001</v>
      </c>
      <c r="R13" s="48">
        <v>4.8819999999999997</v>
      </c>
      <c r="S13" s="48">
        <v>3.4380000000000002</v>
      </c>
      <c r="T13" s="48">
        <v>1.4</v>
      </c>
      <c r="U13" s="48">
        <v>1.7709999999999999</v>
      </c>
      <c r="V13" s="30">
        <v>1.5620000000000001</v>
      </c>
    </row>
    <row r="14" spans="2:22" ht="15.75" thickBot="1" x14ac:dyDescent="0.3">
      <c r="B14" s="67"/>
      <c r="C14" s="19">
        <v>7.26</v>
      </c>
      <c r="D14" s="22">
        <v>9.0749999999999993</v>
      </c>
      <c r="E14" s="22">
        <v>17.82</v>
      </c>
      <c r="F14" s="22"/>
      <c r="G14" s="22">
        <v>28.875</v>
      </c>
      <c r="H14" s="22">
        <v>23.594999999999999</v>
      </c>
      <c r="I14" s="22"/>
      <c r="J14" s="9">
        <v>24.254999999999999</v>
      </c>
      <c r="K14" s="9"/>
      <c r="M14" s="42" t="s">
        <v>56</v>
      </c>
      <c r="N14" s="47">
        <v>1.272</v>
      </c>
      <c r="O14" s="51">
        <v>0.80920000000000003</v>
      </c>
      <c r="P14" s="51">
        <v>0.43240000000000001</v>
      </c>
      <c r="Q14" s="51">
        <v>0.95089999999999997</v>
      </c>
      <c r="R14" s="51">
        <v>1.151</v>
      </c>
      <c r="S14" s="51">
        <v>0.54349999999999998</v>
      </c>
      <c r="T14" s="51">
        <v>0.99</v>
      </c>
      <c r="U14" s="51">
        <v>0.37759999999999999</v>
      </c>
      <c r="V14" s="33">
        <v>0.78120000000000001</v>
      </c>
    </row>
    <row r="15" spans="2:22" x14ac:dyDescent="0.25">
      <c r="B15" s="67"/>
      <c r="C15" s="19">
        <v>5.4450000000000003</v>
      </c>
      <c r="D15" s="22">
        <v>17.324999999999999</v>
      </c>
      <c r="E15" s="22"/>
      <c r="F15" s="22"/>
      <c r="G15" s="22">
        <v>28.215</v>
      </c>
      <c r="H15" s="22">
        <v>20.295000000000002</v>
      </c>
      <c r="I15" s="22"/>
      <c r="J15" s="9">
        <v>20.625</v>
      </c>
      <c r="K15" s="9"/>
    </row>
    <row r="16" spans="2:22" ht="15.75" thickBot="1" x14ac:dyDescent="0.25">
      <c r="B16" s="67"/>
      <c r="C16" s="19">
        <v>-11.55</v>
      </c>
      <c r="D16" s="22">
        <v>12.045</v>
      </c>
      <c r="E16" s="22"/>
      <c r="F16" s="22"/>
      <c r="G16" s="22">
        <v>33.659999999999997</v>
      </c>
      <c r="H16" s="22">
        <v>20.954999999999998</v>
      </c>
      <c r="I16" s="22"/>
      <c r="J16" s="9">
        <v>22.605</v>
      </c>
      <c r="K16" s="9"/>
      <c r="N16" s="25"/>
      <c r="O16" s="25"/>
      <c r="P16" s="25"/>
      <c r="Q16" s="25"/>
      <c r="R16" s="25"/>
      <c r="S16" s="25"/>
      <c r="T16" s="25"/>
      <c r="U16" s="25"/>
      <c r="V16" s="25"/>
    </row>
    <row r="17" spans="2:22" x14ac:dyDescent="0.25">
      <c r="B17" s="67"/>
      <c r="C17" s="19">
        <v>9.24</v>
      </c>
      <c r="D17" s="22">
        <v>15.18</v>
      </c>
      <c r="E17" s="22"/>
      <c r="F17" s="22"/>
      <c r="G17" s="22">
        <v>32.505000000000003</v>
      </c>
      <c r="H17" s="22">
        <v>22.934999999999999</v>
      </c>
      <c r="I17" s="22"/>
      <c r="J17" s="9">
        <v>21.285</v>
      </c>
      <c r="K17" s="9"/>
      <c r="M17" s="37" t="s">
        <v>4</v>
      </c>
      <c r="N17" s="36">
        <v>1</v>
      </c>
      <c r="O17" s="35">
        <v>8</v>
      </c>
      <c r="P17" s="35">
        <v>11</v>
      </c>
      <c r="Q17" s="35">
        <v>12</v>
      </c>
      <c r="R17" s="35">
        <v>15</v>
      </c>
      <c r="S17" s="35">
        <v>18</v>
      </c>
      <c r="T17" s="35">
        <v>21</v>
      </c>
      <c r="U17" s="35">
        <v>22</v>
      </c>
      <c r="V17" s="52">
        <v>25</v>
      </c>
    </row>
    <row r="18" spans="2:22" x14ac:dyDescent="0.25">
      <c r="B18" s="67"/>
      <c r="C18" s="19">
        <v>4.29</v>
      </c>
      <c r="D18" s="22">
        <v>13.365</v>
      </c>
      <c r="E18" s="22"/>
      <c r="F18" s="22"/>
      <c r="G18" s="22">
        <v>26.895</v>
      </c>
      <c r="H18" s="22">
        <v>18.48</v>
      </c>
      <c r="I18" s="22"/>
      <c r="J18" s="9">
        <v>19.965</v>
      </c>
      <c r="K18" s="9"/>
      <c r="M18" s="38" t="s">
        <v>47</v>
      </c>
      <c r="N18" s="27">
        <v>40</v>
      </c>
      <c r="O18" s="26">
        <v>28</v>
      </c>
      <c r="P18" s="26">
        <v>12</v>
      </c>
      <c r="Q18" s="26">
        <v>10</v>
      </c>
      <c r="R18" s="26">
        <v>18</v>
      </c>
      <c r="S18" s="26">
        <v>40</v>
      </c>
      <c r="T18" s="26">
        <v>2</v>
      </c>
      <c r="U18" s="26">
        <v>22</v>
      </c>
      <c r="V18" s="29">
        <v>4</v>
      </c>
    </row>
    <row r="19" spans="2:22" x14ac:dyDescent="0.25">
      <c r="B19" s="67"/>
      <c r="C19" s="19">
        <v>8.0850000000000009</v>
      </c>
      <c r="D19" s="22">
        <v>11.55</v>
      </c>
      <c r="E19" s="22"/>
      <c r="F19" s="22"/>
      <c r="G19" s="22">
        <v>27.39</v>
      </c>
      <c r="H19" s="22">
        <v>21.614999999999998</v>
      </c>
      <c r="I19" s="22"/>
      <c r="J19" s="9">
        <v>20.954999999999998</v>
      </c>
      <c r="K19" s="9"/>
      <c r="M19" s="39" t="s">
        <v>50</v>
      </c>
      <c r="N19" s="28">
        <v>13.94</v>
      </c>
      <c r="O19" s="48">
        <v>17.41</v>
      </c>
      <c r="P19" s="48">
        <v>20.38</v>
      </c>
      <c r="Q19" s="48">
        <v>19.8</v>
      </c>
      <c r="R19" s="48">
        <v>22.44</v>
      </c>
      <c r="S19" s="48">
        <v>22.85</v>
      </c>
      <c r="T19" s="48">
        <v>26.57</v>
      </c>
      <c r="U19" s="48">
        <v>21.12</v>
      </c>
      <c r="V19" s="30">
        <v>19.059999999999999</v>
      </c>
    </row>
    <row r="20" spans="2:22" x14ac:dyDescent="0.25">
      <c r="B20" s="67"/>
      <c r="C20" s="19">
        <v>5.4450000000000003</v>
      </c>
      <c r="D20" s="22">
        <v>14.19</v>
      </c>
      <c r="E20" s="22"/>
      <c r="F20" s="22"/>
      <c r="G20" s="22">
        <v>27.39</v>
      </c>
      <c r="H20" s="22">
        <v>23.265000000000001</v>
      </c>
      <c r="I20" s="22"/>
      <c r="J20" s="9">
        <v>21.614999999999998</v>
      </c>
      <c r="K20" s="9"/>
      <c r="M20" s="38" t="s">
        <v>54</v>
      </c>
      <c r="N20" s="27">
        <v>12.44</v>
      </c>
      <c r="O20" s="26">
        <v>17.11</v>
      </c>
      <c r="P20" s="26">
        <v>20.239999999999998</v>
      </c>
      <c r="Q20" s="26">
        <v>20.77</v>
      </c>
      <c r="R20" s="26">
        <v>24.24</v>
      </c>
      <c r="S20" s="26">
        <v>22.99</v>
      </c>
      <c r="T20" s="26">
        <v>26.57</v>
      </c>
      <c r="U20" s="26">
        <v>21.39</v>
      </c>
      <c r="V20" s="26">
        <v>18.89</v>
      </c>
    </row>
    <row r="21" spans="2:22" x14ac:dyDescent="0.25">
      <c r="B21" s="67"/>
      <c r="C21" s="19">
        <v>3.96</v>
      </c>
      <c r="D21" s="22">
        <v>16.829999999999998</v>
      </c>
      <c r="E21" s="22"/>
      <c r="F21" s="22"/>
      <c r="G21" s="22"/>
      <c r="H21" s="22">
        <v>27.39</v>
      </c>
      <c r="I21" s="22"/>
      <c r="J21" s="9">
        <v>23.594999999999999</v>
      </c>
      <c r="K21" s="9"/>
      <c r="M21" s="38" t="s">
        <v>55</v>
      </c>
      <c r="N21" s="27">
        <v>8.0440000000000005</v>
      </c>
      <c r="O21" s="26">
        <v>4.282</v>
      </c>
      <c r="P21" s="26">
        <v>1.498</v>
      </c>
      <c r="Q21" s="26">
        <v>3.0070000000000001</v>
      </c>
      <c r="R21" s="26">
        <v>4.8819999999999997</v>
      </c>
      <c r="S21" s="26">
        <v>3.4380000000000002</v>
      </c>
      <c r="T21" s="26">
        <v>1.4</v>
      </c>
      <c r="U21" s="26">
        <v>1.7709999999999999</v>
      </c>
      <c r="V21" s="26">
        <v>1.5620000000000001</v>
      </c>
    </row>
    <row r="22" spans="2:22" ht="15.75" thickBot="1" x14ac:dyDescent="0.3">
      <c r="B22" s="67"/>
      <c r="C22" s="19">
        <v>9.4049999999999994</v>
      </c>
      <c r="D22" s="22">
        <v>18.645</v>
      </c>
      <c r="E22" s="22"/>
      <c r="F22" s="22"/>
      <c r="G22" s="22"/>
      <c r="H22" s="22">
        <v>25.41</v>
      </c>
      <c r="I22" s="22"/>
      <c r="J22" s="9">
        <v>22.274999999999999</v>
      </c>
      <c r="K22" s="9"/>
      <c r="M22" s="42" t="s">
        <v>56</v>
      </c>
      <c r="N22" s="55">
        <v>1.272</v>
      </c>
      <c r="O22" s="51">
        <v>0.80920000000000003</v>
      </c>
      <c r="P22" s="51">
        <v>0.43240000000000001</v>
      </c>
      <c r="Q22" s="51">
        <v>0.95089999999999997</v>
      </c>
      <c r="R22" s="51">
        <v>1.151</v>
      </c>
      <c r="S22" s="51">
        <v>0.54349999999999998</v>
      </c>
      <c r="T22" s="51">
        <v>0.99</v>
      </c>
      <c r="U22" s="51">
        <v>0.37759999999999999</v>
      </c>
      <c r="V22" s="33">
        <v>0.78120000000000001</v>
      </c>
    </row>
    <row r="23" spans="2:22" x14ac:dyDescent="0.25">
      <c r="B23" s="67"/>
      <c r="C23" s="19">
        <v>9.4049999999999994</v>
      </c>
      <c r="D23" s="22">
        <v>21.285</v>
      </c>
      <c r="E23" s="22"/>
      <c r="F23" s="22"/>
      <c r="G23" s="22"/>
      <c r="H23" s="22">
        <v>23.265000000000001</v>
      </c>
      <c r="I23" s="22"/>
      <c r="J23" s="9">
        <v>21.78</v>
      </c>
      <c r="K23" s="9"/>
      <c r="M23" s="53"/>
      <c r="N23" s="54"/>
      <c r="O23" s="54"/>
      <c r="P23" s="54"/>
      <c r="Q23" s="54"/>
      <c r="R23" s="54"/>
      <c r="S23" s="54"/>
      <c r="T23" s="54"/>
      <c r="U23" s="54"/>
      <c r="V23" s="54"/>
    </row>
    <row r="24" spans="2:22" x14ac:dyDescent="0.25">
      <c r="B24" s="67"/>
      <c r="C24" s="19">
        <v>6.4349999999999996</v>
      </c>
      <c r="D24" s="22">
        <v>20.954999999999998</v>
      </c>
      <c r="E24" s="22"/>
      <c r="F24" s="22"/>
      <c r="G24" s="22"/>
      <c r="H24" s="22">
        <v>24.914999999999999</v>
      </c>
      <c r="I24" s="22"/>
      <c r="J24" s="9">
        <v>24.09</v>
      </c>
      <c r="K24" s="9"/>
      <c r="M24" s="53"/>
      <c r="N24" s="54"/>
      <c r="O24" s="54"/>
      <c r="P24" s="54"/>
      <c r="Q24" s="54"/>
      <c r="R24" s="54"/>
      <c r="S24" s="54"/>
      <c r="T24" s="54"/>
      <c r="U24" s="54"/>
      <c r="V24" s="54"/>
    </row>
    <row r="25" spans="2:22" x14ac:dyDescent="0.25">
      <c r="B25" s="67"/>
      <c r="C25" s="19">
        <v>-8.25</v>
      </c>
      <c r="D25" s="22">
        <v>20.79</v>
      </c>
      <c r="E25" s="22"/>
      <c r="F25" s="22"/>
      <c r="G25" s="22"/>
      <c r="H25" s="22">
        <v>18.48</v>
      </c>
      <c r="I25" s="22"/>
      <c r="J25" s="9"/>
      <c r="K25" s="9"/>
      <c r="M25" s="53"/>
      <c r="N25" s="54"/>
      <c r="O25" s="54"/>
      <c r="P25" s="54"/>
      <c r="Q25" s="54"/>
      <c r="R25" s="54"/>
      <c r="S25" s="54"/>
      <c r="T25" s="54"/>
      <c r="U25" s="54"/>
      <c r="V25" s="54"/>
    </row>
    <row r="26" spans="2:22" x14ac:dyDescent="0.25">
      <c r="B26" s="67"/>
      <c r="C26" s="19">
        <v>6.6</v>
      </c>
      <c r="D26" s="22">
        <v>26.234999999999999</v>
      </c>
      <c r="E26" s="22"/>
      <c r="F26" s="22"/>
      <c r="G26" s="22"/>
      <c r="H26" s="22">
        <v>19.965</v>
      </c>
      <c r="I26" s="22"/>
      <c r="J26" s="9"/>
      <c r="K26" s="9"/>
      <c r="M26" s="53"/>
      <c r="N26" s="54"/>
      <c r="O26" s="54"/>
      <c r="P26" s="54"/>
      <c r="Q26" s="54"/>
      <c r="R26" s="54"/>
      <c r="S26" s="54"/>
      <c r="T26" s="54"/>
      <c r="U26" s="54"/>
      <c r="V26" s="54"/>
    </row>
    <row r="27" spans="2:22" x14ac:dyDescent="0.25">
      <c r="B27" s="67"/>
      <c r="C27" s="19">
        <v>18.48</v>
      </c>
      <c r="D27" s="22">
        <v>20.625</v>
      </c>
      <c r="E27" s="22"/>
      <c r="F27" s="22"/>
      <c r="G27" s="22"/>
      <c r="H27" s="22">
        <v>25.245000000000001</v>
      </c>
      <c r="I27" s="22"/>
      <c r="J27" s="9"/>
      <c r="K27" s="9"/>
    </row>
    <row r="28" spans="2:22" x14ac:dyDescent="0.25">
      <c r="B28" s="67"/>
      <c r="C28" s="19">
        <v>11.385</v>
      </c>
      <c r="D28" s="22">
        <v>21.45</v>
      </c>
      <c r="E28" s="22"/>
      <c r="F28" s="22"/>
      <c r="G28" s="22"/>
      <c r="H28" s="22">
        <v>22.44</v>
      </c>
      <c r="I28" s="22"/>
      <c r="J28" s="9"/>
      <c r="K28" s="9"/>
    </row>
    <row r="29" spans="2:22" x14ac:dyDescent="0.25">
      <c r="B29" s="67"/>
      <c r="C29" s="19">
        <v>14.85</v>
      </c>
      <c r="D29" s="22">
        <v>22.77</v>
      </c>
      <c r="E29" s="22"/>
      <c r="F29" s="22"/>
      <c r="G29" s="22"/>
      <c r="H29" s="22">
        <v>19.965</v>
      </c>
      <c r="I29" s="22"/>
      <c r="J29" s="9"/>
      <c r="K29" s="9"/>
    </row>
    <row r="30" spans="2:22" x14ac:dyDescent="0.25">
      <c r="B30" s="67"/>
      <c r="C30" s="19">
        <v>10.725</v>
      </c>
      <c r="D30" s="22">
        <v>21.78</v>
      </c>
      <c r="E30" s="22"/>
      <c r="F30" s="22"/>
      <c r="G30" s="22"/>
      <c r="H30" s="22">
        <v>21.945</v>
      </c>
      <c r="I30" s="22"/>
      <c r="J30" s="9"/>
      <c r="K30" s="9"/>
    </row>
    <row r="31" spans="2:22" x14ac:dyDescent="0.25">
      <c r="B31" s="67"/>
      <c r="C31" s="19">
        <v>16.664999999999999</v>
      </c>
      <c r="D31" s="22"/>
      <c r="E31" s="22"/>
      <c r="F31" s="22"/>
      <c r="G31" s="22"/>
      <c r="H31" s="22">
        <v>22.44</v>
      </c>
      <c r="I31" s="22"/>
      <c r="J31" s="9"/>
      <c r="K31" s="9"/>
    </row>
    <row r="32" spans="2:22" x14ac:dyDescent="0.25">
      <c r="B32" s="67"/>
      <c r="C32" s="19">
        <v>10.395</v>
      </c>
      <c r="D32" s="22"/>
      <c r="E32" s="22"/>
      <c r="F32" s="22"/>
      <c r="G32" s="22"/>
      <c r="H32" s="22">
        <v>18.645</v>
      </c>
      <c r="I32" s="22"/>
      <c r="J32" s="9"/>
      <c r="K32" s="9"/>
    </row>
    <row r="33" spans="2:11" x14ac:dyDescent="0.25">
      <c r="B33" s="67"/>
      <c r="C33" s="19">
        <v>13.86</v>
      </c>
      <c r="D33" s="22"/>
      <c r="E33" s="22"/>
      <c r="F33" s="22"/>
      <c r="G33" s="22"/>
      <c r="H33" s="22">
        <v>24.254999999999999</v>
      </c>
      <c r="I33" s="22"/>
      <c r="J33" s="9"/>
      <c r="K33" s="9"/>
    </row>
    <row r="34" spans="2:11" x14ac:dyDescent="0.25">
      <c r="B34" s="67"/>
      <c r="C34" s="19">
        <v>15.18</v>
      </c>
      <c r="D34" s="22"/>
      <c r="E34" s="22"/>
      <c r="F34" s="22"/>
      <c r="G34" s="22"/>
      <c r="H34" s="22">
        <v>22.77</v>
      </c>
      <c r="I34" s="22"/>
      <c r="J34" s="9"/>
      <c r="K34" s="9"/>
    </row>
    <row r="35" spans="2:11" x14ac:dyDescent="0.25">
      <c r="B35" s="67"/>
      <c r="C35" s="19">
        <v>23.265000000000001</v>
      </c>
      <c r="D35" s="22"/>
      <c r="E35" s="22"/>
      <c r="F35" s="22"/>
      <c r="G35" s="22"/>
      <c r="H35" s="22">
        <v>29.04</v>
      </c>
      <c r="I35" s="22"/>
      <c r="J35" s="9"/>
      <c r="K35" s="9"/>
    </row>
    <row r="36" spans="2:11" x14ac:dyDescent="0.25">
      <c r="B36" s="67"/>
      <c r="C36" s="19">
        <v>21.614999999999998</v>
      </c>
      <c r="D36" s="22"/>
      <c r="E36" s="22"/>
      <c r="F36" s="22"/>
      <c r="G36" s="22"/>
      <c r="H36" s="22">
        <v>26.234999999999999</v>
      </c>
      <c r="I36" s="22"/>
      <c r="J36" s="9"/>
      <c r="K36" s="9"/>
    </row>
    <row r="37" spans="2:11" x14ac:dyDescent="0.25">
      <c r="B37" s="67"/>
      <c r="C37" s="19">
        <v>19.965</v>
      </c>
      <c r="D37" s="22"/>
      <c r="E37" s="22"/>
      <c r="F37" s="22"/>
      <c r="G37" s="22"/>
      <c r="H37" s="22">
        <v>21.12</v>
      </c>
      <c r="I37" s="22"/>
      <c r="J37" s="9"/>
      <c r="K37" s="9"/>
    </row>
    <row r="38" spans="2:11" x14ac:dyDescent="0.25">
      <c r="B38" s="67"/>
      <c r="C38" s="19">
        <v>20.46</v>
      </c>
      <c r="D38" s="22"/>
      <c r="E38" s="22"/>
      <c r="F38" s="22"/>
      <c r="G38" s="22"/>
      <c r="H38" s="22">
        <v>24.254999999999999</v>
      </c>
      <c r="I38" s="22"/>
      <c r="J38" s="9"/>
      <c r="K38" s="9"/>
    </row>
    <row r="39" spans="2:11" x14ac:dyDescent="0.25">
      <c r="B39" s="67"/>
      <c r="C39" s="19">
        <v>27.555</v>
      </c>
      <c r="D39" s="22"/>
      <c r="E39" s="22"/>
      <c r="F39" s="22"/>
      <c r="G39" s="22"/>
      <c r="H39" s="22">
        <v>35.145000000000003</v>
      </c>
      <c r="I39" s="22"/>
      <c r="J39" s="9"/>
      <c r="K39" s="9"/>
    </row>
    <row r="40" spans="2:11" x14ac:dyDescent="0.25">
      <c r="B40" s="67"/>
      <c r="C40" s="19">
        <v>22.77</v>
      </c>
      <c r="D40" s="22"/>
      <c r="E40" s="22"/>
      <c r="F40" s="22"/>
      <c r="G40" s="22"/>
      <c r="H40" s="22">
        <v>28.215</v>
      </c>
      <c r="I40" s="22"/>
      <c r="J40" s="9"/>
      <c r="K40" s="9"/>
    </row>
    <row r="41" spans="2:11" x14ac:dyDescent="0.25">
      <c r="B41" s="67"/>
      <c r="C41" s="19">
        <v>19.635000000000002</v>
      </c>
      <c r="D41" s="22"/>
      <c r="E41" s="22"/>
      <c r="F41" s="22"/>
      <c r="G41" s="22"/>
      <c r="H41" s="22">
        <v>28.545000000000002</v>
      </c>
      <c r="I41" s="22"/>
      <c r="J41" s="9"/>
      <c r="K41" s="9"/>
    </row>
    <row r="42" spans="2:11" ht="15.75" thickBot="1" x14ac:dyDescent="0.3">
      <c r="B42" s="68"/>
      <c r="C42" s="20">
        <v>21.614999999999998</v>
      </c>
      <c r="D42" s="23"/>
      <c r="E42" s="23"/>
      <c r="F42" s="23"/>
      <c r="G42" s="23"/>
      <c r="H42" s="23">
        <v>24.585000000000001</v>
      </c>
      <c r="I42" s="23"/>
      <c r="J42" s="14"/>
      <c r="K42" s="14"/>
    </row>
  </sheetData>
  <mergeCells count="1">
    <mergeCell ref="B3:B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TEER measurments plate 1-4</vt:lpstr>
      <vt:lpstr>Summary of TEER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Jakubczyk</dc:creator>
  <cp:lastModifiedBy>Dominika Jakubczyk</cp:lastModifiedBy>
  <dcterms:created xsi:type="dcterms:W3CDTF">2026-03-12T13:38:46Z</dcterms:created>
  <dcterms:modified xsi:type="dcterms:W3CDTF">2026-03-24T11:27:00Z</dcterms:modified>
</cp:coreProperties>
</file>